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I:\REDAKT\(_)mathbuch\Weiterentwicklung_04_Online_Zusaetze\Band_3_3+\_excel_definitiv\fuer_das_netz_bereit\"/>
    </mc:Choice>
  </mc:AlternateContent>
  <bookViews>
    <workbookView xWindow="240" yWindow="60" windowWidth="20115" windowHeight="7995"/>
  </bookViews>
  <sheets>
    <sheet name="Aufgabe 13" sheetId="1" r:id="rId1"/>
    <sheet name="Aufgabe 14" sheetId="5" r:id="rId2"/>
    <sheet name="(Ziehungen berechnen)" sheetId="2" r:id="rId3"/>
  </sheets>
  <definedNames>
    <definedName name="_xlnm.Print_Area" localSheetId="0">'Aufgabe 13'!$A$1:$Z$34</definedName>
    <definedName name="_xlnm.Print_Area" localSheetId="1">'Aufgabe 14'!$A$1:$AA$34</definedName>
  </definedNames>
  <calcPr calcId="152511" iterateDelta="1E-4"/>
</workbook>
</file>

<file path=xl/calcChain.xml><?xml version="1.0" encoding="utf-8"?>
<calcChain xmlns="http://schemas.openxmlformats.org/spreadsheetml/2006/main">
  <c r="B33" i="5" l="1"/>
  <c r="B34" i="1"/>
  <c r="B29" i="5" l="1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26" i="1" l="1"/>
  <c r="B25" i="1"/>
  <c r="B24" i="1"/>
  <c r="B23" i="1"/>
  <c r="B22" i="1"/>
  <c r="B21" i="1"/>
  <c r="B20" i="1"/>
  <c r="B19" i="1"/>
  <c r="B18" i="1"/>
  <c r="B17" i="1"/>
  <c r="AC87" i="2"/>
  <c r="Z87" i="2"/>
  <c r="W87" i="2"/>
  <c r="T87" i="2"/>
  <c r="Q87" i="2"/>
  <c r="AC86" i="2"/>
  <c r="Z86" i="2"/>
  <c r="W86" i="2"/>
  <c r="T86" i="2"/>
  <c r="Q86" i="2"/>
  <c r="AC85" i="2"/>
  <c r="Z85" i="2"/>
  <c r="W85" i="2"/>
  <c r="T85" i="2"/>
  <c r="Q85" i="2"/>
  <c r="AC84" i="2"/>
  <c r="Z84" i="2"/>
  <c r="W84" i="2"/>
  <c r="T84" i="2"/>
  <c r="Q84" i="2"/>
  <c r="AC83" i="2"/>
  <c r="Z83" i="2"/>
  <c r="W83" i="2"/>
  <c r="T83" i="2"/>
  <c r="Q83" i="2"/>
  <c r="AC82" i="2"/>
  <c r="Z82" i="2"/>
  <c r="W82" i="2"/>
  <c r="T82" i="2"/>
  <c r="Q82" i="2"/>
  <c r="AC81" i="2"/>
  <c r="Z81" i="2"/>
  <c r="W81" i="2"/>
  <c r="T81" i="2"/>
  <c r="Q81" i="2"/>
  <c r="AC80" i="2"/>
  <c r="Z80" i="2"/>
  <c r="W80" i="2"/>
  <c r="T80" i="2"/>
  <c r="Q80" i="2"/>
  <c r="AC79" i="2"/>
  <c r="Z79" i="2"/>
  <c r="W79" i="2"/>
  <c r="T79" i="2"/>
  <c r="Q79" i="2"/>
  <c r="AC78" i="2"/>
  <c r="Z78" i="2"/>
  <c r="W78" i="2"/>
  <c r="T78" i="2"/>
  <c r="Q78" i="2"/>
  <c r="AC77" i="2"/>
  <c r="Z77" i="2"/>
  <c r="W77" i="2"/>
  <c r="T77" i="2"/>
  <c r="Q77" i="2"/>
  <c r="AC76" i="2"/>
  <c r="Z76" i="2"/>
  <c r="W76" i="2"/>
  <c r="T76" i="2"/>
  <c r="Q76" i="2"/>
  <c r="AC75" i="2"/>
  <c r="Z75" i="2"/>
  <c r="W75" i="2"/>
  <c r="T75" i="2"/>
  <c r="Q75" i="2"/>
  <c r="AC74" i="2"/>
  <c r="Z74" i="2"/>
  <c r="W74" i="2"/>
  <c r="T74" i="2"/>
  <c r="Q74" i="2"/>
  <c r="AC73" i="2"/>
  <c r="Z73" i="2"/>
  <c r="W73" i="2"/>
  <c r="T73" i="2"/>
  <c r="Q73" i="2"/>
  <c r="AC72" i="2"/>
  <c r="Z72" i="2"/>
  <c r="W72" i="2"/>
  <c r="T72" i="2"/>
  <c r="Q72" i="2"/>
  <c r="AC71" i="2"/>
  <c r="Z71" i="2"/>
  <c r="W71" i="2"/>
  <c r="T71" i="2"/>
  <c r="Q71" i="2"/>
  <c r="AC70" i="2"/>
  <c r="Z70" i="2"/>
  <c r="W70" i="2"/>
  <c r="T70" i="2"/>
  <c r="Q70" i="2"/>
  <c r="AC69" i="2"/>
  <c r="Z69" i="2"/>
  <c r="W69" i="2"/>
  <c r="T69" i="2"/>
  <c r="Q69" i="2"/>
  <c r="AC68" i="2"/>
  <c r="Z68" i="2"/>
  <c r="W68" i="2"/>
  <c r="T68" i="2"/>
  <c r="Q68" i="2"/>
  <c r="AC67" i="2"/>
  <c r="Z67" i="2"/>
  <c r="W67" i="2"/>
  <c r="T67" i="2"/>
  <c r="Q67" i="2"/>
  <c r="AC66" i="2"/>
  <c r="Z66" i="2"/>
  <c r="W66" i="2"/>
  <c r="T66" i="2"/>
  <c r="Q66" i="2"/>
  <c r="AC65" i="2"/>
  <c r="Z65" i="2"/>
  <c r="W65" i="2"/>
  <c r="T65" i="2"/>
  <c r="Q65" i="2"/>
  <c r="AC64" i="2"/>
  <c r="Z64" i="2"/>
  <c r="W64" i="2"/>
  <c r="T64" i="2"/>
  <c r="Q64" i="2"/>
  <c r="AC63" i="2"/>
  <c r="Z63" i="2"/>
  <c r="W63" i="2"/>
  <c r="T63" i="2"/>
  <c r="Q63" i="2"/>
  <c r="AC62" i="2"/>
  <c r="Z62" i="2"/>
  <c r="W62" i="2"/>
  <c r="T62" i="2"/>
  <c r="Q62" i="2"/>
  <c r="AC61" i="2"/>
  <c r="Z61" i="2"/>
  <c r="W61" i="2"/>
  <c r="T61" i="2"/>
  <c r="Q61" i="2"/>
  <c r="AC60" i="2"/>
  <c r="Z60" i="2"/>
  <c r="W60" i="2"/>
  <c r="T60" i="2"/>
  <c r="Q60" i="2"/>
  <c r="AC59" i="2"/>
  <c r="Z59" i="2"/>
  <c r="W59" i="2"/>
  <c r="T59" i="2"/>
  <c r="Q59" i="2"/>
  <c r="AC58" i="2"/>
  <c r="Z58" i="2"/>
  <c r="W58" i="2"/>
  <c r="T58" i="2"/>
  <c r="Q58" i="2"/>
  <c r="AC57" i="2"/>
  <c r="Z57" i="2"/>
  <c r="W57" i="2"/>
  <c r="T57" i="2"/>
  <c r="Q57" i="2"/>
  <c r="AC56" i="2"/>
  <c r="Z56" i="2"/>
  <c r="W56" i="2"/>
  <c r="T56" i="2"/>
  <c r="Q56" i="2"/>
  <c r="AC55" i="2"/>
  <c r="Z55" i="2"/>
  <c r="W55" i="2"/>
  <c r="T55" i="2"/>
  <c r="Q55" i="2"/>
  <c r="AC54" i="2"/>
  <c r="Z54" i="2"/>
  <c r="W54" i="2"/>
  <c r="T54" i="2"/>
  <c r="Q54" i="2"/>
  <c r="AC53" i="2"/>
  <c r="Z53" i="2"/>
  <c r="W53" i="2"/>
  <c r="T53" i="2"/>
  <c r="Q53" i="2"/>
  <c r="AC52" i="2"/>
  <c r="Z52" i="2"/>
  <c r="W52" i="2"/>
  <c r="T52" i="2"/>
  <c r="Q52" i="2"/>
  <c r="AC51" i="2"/>
  <c r="Z51" i="2"/>
  <c r="W51" i="2"/>
  <c r="T51" i="2"/>
  <c r="Q51" i="2"/>
  <c r="AC50" i="2"/>
  <c r="Z50" i="2"/>
  <c r="W50" i="2"/>
  <c r="T50" i="2"/>
  <c r="Q50" i="2"/>
  <c r="AC49" i="2"/>
  <c r="Z49" i="2"/>
  <c r="W49" i="2"/>
  <c r="T49" i="2"/>
  <c r="Q49" i="2"/>
  <c r="AC48" i="2"/>
  <c r="Z48" i="2"/>
  <c r="W48" i="2"/>
  <c r="T48" i="2"/>
  <c r="Q48" i="2"/>
  <c r="AC47" i="2"/>
  <c r="Z47" i="2"/>
  <c r="W47" i="2"/>
  <c r="T47" i="2"/>
  <c r="Q47" i="2"/>
  <c r="AC46" i="2"/>
  <c r="Z46" i="2"/>
  <c r="W46" i="2"/>
  <c r="T46" i="2"/>
  <c r="Q46" i="2"/>
  <c r="N87" i="2"/>
  <c r="K87" i="2"/>
  <c r="N86" i="2"/>
  <c r="K86" i="2"/>
  <c r="N85" i="2"/>
  <c r="K85" i="2"/>
  <c r="N84" i="2"/>
  <c r="K84" i="2"/>
  <c r="N83" i="2"/>
  <c r="K83" i="2"/>
  <c r="N82" i="2"/>
  <c r="K82" i="2"/>
  <c r="N81" i="2"/>
  <c r="K81" i="2"/>
  <c r="N80" i="2"/>
  <c r="K80" i="2"/>
  <c r="N79" i="2"/>
  <c r="K79" i="2"/>
  <c r="N78" i="2"/>
  <c r="K78" i="2"/>
  <c r="N77" i="2"/>
  <c r="K77" i="2"/>
  <c r="N76" i="2"/>
  <c r="K76" i="2"/>
  <c r="N75" i="2"/>
  <c r="K75" i="2"/>
  <c r="N74" i="2"/>
  <c r="K74" i="2"/>
  <c r="N73" i="2"/>
  <c r="K73" i="2"/>
  <c r="N72" i="2"/>
  <c r="K72" i="2"/>
  <c r="N71" i="2"/>
  <c r="K71" i="2"/>
  <c r="N70" i="2"/>
  <c r="K70" i="2"/>
  <c r="N69" i="2"/>
  <c r="K69" i="2"/>
  <c r="N68" i="2"/>
  <c r="K68" i="2"/>
  <c r="N67" i="2"/>
  <c r="K67" i="2"/>
  <c r="N66" i="2"/>
  <c r="K66" i="2"/>
  <c r="N65" i="2"/>
  <c r="K65" i="2"/>
  <c r="N64" i="2"/>
  <c r="K64" i="2"/>
  <c r="N63" i="2"/>
  <c r="K63" i="2"/>
  <c r="N62" i="2"/>
  <c r="K62" i="2"/>
  <c r="N61" i="2"/>
  <c r="K61" i="2"/>
  <c r="N60" i="2"/>
  <c r="K60" i="2"/>
  <c r="N59" i="2"/>
  <c r="K59" i="2"/>
  <c r="N58" i="2"/>
  <c r="K58" i="2"/>
  <c r="N57" i="2"/>
  <c r="K57" i="2"/>
  <c r="N56" i="2"/>
  <c r="K56" i="2"/>
  <c r="N55" i="2"/>
  <c r="K55" i="2"/>
  <c r="N54" i="2"/>
  <c r="K54" i="2"/>
  <c r="N53" i="2"/>
  <c r="K53" i="2"/>
  <c r="N52" i="2"/>
  <c r="K52" i="2"/>
  <c r="N51" i="2"/>
  <c r="K51" i="2"/>
  <c r="N50" i="2"/>
  <c r="K50" i="2"/>
  <c r="N49" i="2"/>
  <c r="K49" i="2"/>
  <c r="N48" i="2"/>
  <c r="K48" i="2"/>
  <c r="N47" i="2"/>
  <c r="K47" i="2"/>
  <c r="N46" i="2"/>
  <c r="K46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16" i="1"/>
  <c r="B15" i="1"/>
  <c r="B14" i="1"/>
  <c r="B13" i="1"/>
  <c r="B12" i="1"/>
  <c r="B11" i="1"/>
  <c r="B10" i="1"/>
  <c r="B9" i="1"/>
  <c r="B8" i="1"/>
  <c r="B7" i="1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8" i="2"/>
  <c r="AC7" i="2"/>
  <c r="AC6" i="2"/>
  <c r="AC5" i="2"/>
  <c r="AC4" i="2"/>
  <c r="AC3" i="2"/>
  <c r="AC2" i="2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Z10" i="2"/>
  <c r="Z9" i="2"/>
  <c r="Z8" i="2"/>
  <c r="Z7" i="2"/>
  <c r="Z6" i="2"/>
  <c r="Z5" i="2"/>
  <c r="Z4" i="2"/>
  <c r="Z3" i="2"/>
  <c r="Z2" i="2"/>
  <c r="W43" i="2"/>
  <c r="W42" i="2"/>
  <c r="W41" i="2"/>
  <c r="W40" i="2"/>
  <c r="W39" i="2"/>
  <c r="W38" i="2"/>
  <c r="W37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W11" i="2"/>
  <c r="W10" i="2"/>
  <c r="W9" i="2"/>
  <c r="W8" i="2"/>
  <c r="W7" i="2"/>
  <c r="W6" i="2"/>
  <c r="W5" i="2"/>
  <c r="W4" i="2"/>
  <c r="W3" i="2"/>
  <c r="W2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T4" i="2"/>
  <c r="T3" i="2"/>
  <c r="T2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3" i="2"/>
  <c r="Q2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2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2" i="2"/>
  <c r="S51" i="2" l="1"/>
  <c r="P50" i="2"/>
  <c r="AB50" i="2"/>
  <c r="Y48" i="2"/>
  <c r="V49" i="2"/>
  <c r="S50" i="2"/>
  <c r="P51" i="2"/>
  <c r="Y51" i="2"/>
  <c r="V50" i="2"/>
  <c r="S48" i="2"/>
  <c r="P49" i="2"/>
  <c r="AB49" i="2"/>
  <c r="Y50" i="2"/>
  <c r="V51" i="2"/>
  <c r="AB51" i="2"/>
  <c r="Y46" i="2"/>
  <c r="V47" i="2"/>
  <c r="S46" i="2"/>
  <c r="P47" i="2"/>
  <c r="AB47" i="2"/>
  <c r="P46" i="2"/>
  <c r="V46" i="2"/>
  <c r="AB46" i="2"/>
  <c r="S47" i="2"/>
  <c r="Y47" i="2"/>
  <c r="P48" i="2"/>
  <c r="V48" i="2"/>
  <c r="AB48" i="2"/>
  <c r="S49" i="2"/>
  <c r="Y49" i="2"/>
  <c r="J47" i="2"/>
  <c r="J49" i="2"/>
  <c r="M50" i="2"/>
  <c r="M51" i="2"/>
  <c r="J51" i="2"/>
  <c r="J46" i="2"/>
  <c r="J48" i="2"/>
  <c r="J50" i="2"/>
  <c r="G50" i="2"/>
  <c r="M46" i="2"/>
  <c r="M47" i="2"/>
  <c r="M48" i="2"/>
  <c r="M49" i="2"/>
  <c r="G51" i="2"/>
  <c r="D50" i="2"/>
  <c r="D51" i="2"/>
  <c r="G49" i="2"/>
  <c r="G47" i="2"/>
  <c r="G46" i="2"/>
  <c r="G48" i="2"/>
  <c r="A48" i="2"/>
  <c r="D49" i="2"/>
  <c r="A51" i="2"/>
  <c r="A50" i="2"/>
  <c r="D47" i="2"/>
  <c r="A49" i="2"/>
  <c r="D46" i="2"/>
  <c r="D48" i="2"/>
  <c r="A47" i="2"/>
  <c r="A46" i="2"/>
  <c r="AB2" i="2"/>
  <c r="AB6" i="2"/>
  <c r="AB4" i="2"/>
  <c r="AB3" i="2"/>
  <c r="AB5" i="2"/>
  <c r="AB7" i="2"/>
  <c r="Y2" i="2"/>
  <c r="Y6" i="2"/>
  <c r="Y4" i="2"/>
  <c r="Y3" i="2"/>
  <c r="Y5" i="2"/>
  <c r="Y7" i="2"/>
  <c r="V2" i="2"/>
  <c r="V6" i="2"/>
  <c r="V4" i="2"/>
  <c r="S6" i="2"/>
  <c r="S7" i="2"/>
  <c r="V3" i="2"/>
  <c r="V5" i="2"/>
  <c r="V7" i="2"/>
  <c r="J6" i="2"/>
  <c r="S5" i="2"/>
  <c r="S3" i="2"/>
  <c r="S2" i="2"/>
  <c r="S4" i="2"/>
  <c r="P2" i="2"/>
  <c r="P6" i="2"/>
  <c r="P4" i="2"/>
  <c r="P3" i="2"/>
  <c r="P5" i="2"/>
  <c r="P7" i="2"/>
  <c r="M6" i="2"/>
  <c r="M7" i="2"/>
  <c r="M5" i="2"/>
  <c r="J7" i="2"/>
  <c r="M3" i="2"/>
  <c r="M2" i="2"/>
  <c r="M4" i="2"/>
  <c r="J5" i="2"/>
  <c r="J3" i="2"/>
  <c r="J2" i="2"/>
  <c r="J4" i="2"/>
  <c r="G2" i="2"/>
  <c r="G6" i="2"/>
  <c r="G7" i="2"/>
  <c r="G5" i="2"/>
  <c r="G3" i="2"/>
  <c r="A2" i="2"/>
  <c r="G4" i="2"/>
  <c r="D5" i="2"/>
  <c r="D6" i="2"/>
  <c r="D2" i="2"/>
  <c r="D7" i="2"/>
  <c r="D3" i="2"/>
  <c r="D4" i="2"/>
  <c r="A7" i="2"/>
  <c r="A6" i="2"/>
  <c r="A4" i="2"/>
  <c r="A3" i="2"/>
  <c r="A5" i="2"/>
  <c r="AB60" i="2" l="1"/>
  <c r="AB58" i="2"/>
  <c r="AB56" i="2"/>
  <c r="AB61" i="2"/>
  <c r="AB59" i="2"/>
  <c r="AB57" i="2"/>
  <c r="Y61" i="2"/>
  <c r="Y59" i="2"/>
  <c r="Y57" i="2"/>
  <c r="Y60" i="2"/>
  <c r="Y58" i="2"/>
  <c r="Y56" i="2"/>
  <c r="V61" i="2"/>
  <c r="V59" i="2"/>
  <c r="V57" i="2"/>
  <c r="V60" i="2"/>
  <c r="V58" i="2"/>
  <c r="V56" i="2"/>
  <c r="S61" i="2"/>
  <c r="S59" i="2"/>
  <c r="S57" i="2"/>
  <c r="S60" i="2"/>
  <c r="S58" i="2"/>
  <c r="S56" i="2"/>
  <c r="P61" i="2"/>
  <c r="P59" i="2"/>
  <c r="P57" i="2"/>
  <c r="P60" i="2"/>
  <c r="P58" i="2"/>
  <c r="P56" i="2"/>
  <c r="M61" i="2"/>
  <c r="M59" i="2"/>
  <c r="M57" i="2"/>
  <c r="M60" i="2"/>
  <c r="M58" i="2"/>
  <c r="M56" i="2"/>
  <c r="J61" i="2"/>
  <c r="J59" i="2"/>
  <c r="J57" i="2"/>
  <c r="J60" i="2"/>
  <c r="J58" i="2"/>
  <c r="J56" i="2"/>
  <c r="G61" i="2"/>
  <c r="G59" i="2"/>
  <c r="G57" i="2"/>
  <c r="G60" i="2"/>
  <c r="G58" i="2"/>
  <c r="G56" i="2"/>
  <c r="D61" i="2"/>
  <c r="D59" i="2"/>
  <c r="D57" i="2"/>
  <c r="D60" i="2"/>
  <c r="D58" i="2"/>
  <c r="D56" i="2"/>
  <c r="A61" i="2"/>
  <c r="A60" i="2"/>
  <c r="A58" i="2"/>
  <c r="A59" i="2"/>
  <c r="A57" i="2"/>
  <c r="A56" i="2"/>
  <c r="AB17" i="2"/>
  <c r="AB15" i="2"/>
  <c r="AB13" i="2"/>
  <c r="AB16" i="2"/>
  <c r="AB14" i="2"/>
  <c r="AB12" i="2"/>
  <c r="Y17" i="2"/>
  <c r="Y15" i="2"/>
  <c r="Y13" i="2"/>
  <c r="Y16" i="2"/>
  <c r="Y14" i="2"/>
  <c r="Y12" i="2"/>
  <c r="V17" i="2"/>
  <c r="V15" i="2"/>
  <c r="V13" i="2"/>
  <c r="V16" i="2"/>
  <c r="V14" i="2"/>
  <c r="V12" i="2"/>
  <c r="S17" i="2"/>
  <c r="S15" i="2"/>
  <c r="S13" i="2"/>
  <c r="S16" i="2"/>
  <c r="S14" i="2"/>
  <c r="S12" i="2"/>
  <c r="P17" i="2"/>
  <c r="P15" i="2"/>
  <c r="P13" i="2"/>
  <c r="P16" i="2"/>
  <c r="P14" i="2"/>
  <c r="P12" i="2"/>
  <c r="M17" i="2"/>
  <c r="M15" i="2"/>
  <c r="M13" i="2"/>
  <c r="M16" i="2"/>
  <c r="M14" i="2"/>
  <c r="M12" i="2"/>
  <c r="J17" i="2"/>
  <c r="J15" i="2"/>
  <c r="J13" i="2"/>
  <c r="J16" i="2"/>
  <c r="J14" i="2"/>
  <c r="J12" i="2"/>
  <c r="G17" i="2"/>
  <c r="G15" i="2"/>
  <c r="G13" i="2"/>
  <c r="G16" i="2"/>
  <c r="G14" i="2"/>
  <c r="G12" i="2"/>
  <c r="D17" i="2"/>
  <c r="D15" i="2"/>
  <c r="D13" i="2"/>
  <c r="D16" i="2"/>
  <c r="D14" i="2"/>
  <c r="D12" i="2"/>
  <c r="A17" i="2"/>
  <c r="A16" i="2"/>
  <c r="A15" i="2"/>
  <c r="A14" i="2"/>
  <c r="A13" i="2"/>
  <c r="A12" i="2"/>
  <c r="D8" i="1" l="1"/>
  <c r="D11" i="5"/>
  <c r="H26" i="1"/>
  <c r="H29" i="5"/>
  <c r="H25" i="1"/>
  <c r="H28" i="5"/>
  <c r="H24" i="1"/>
  <c r="H27" i="5"/>
  <c r="H23" i="1"/>
  <c r="H26" i="5"/>
  <c r="H22" i="1"/>
  <c r="H25" i="5"/>
  <c r="H21" i="1"/>
  <c r="H24" i="5"/>
  <c r="H20" i="1"/>
  <c r="H23" i="5"/>
  <c r="H19" i="1"/>
  <c r="H22" i="5"/>
  <c r="H18" i="1"/>
  <c r="H21" i="5"/>
  <c r="H17" i="1"/>
  <c r="H20" i="5"/>
  <c r="H16" i="1"/>
  <c r="H19" i="5"/>
  <c r="H15" i="1"/>
  <c r="H18" i="5"/>
  <c r="H14" i="1"/>
  <c r="H17" i="5"/>
  <c r="H13" i="1"/>
  <c r="H16" i="5"/>
  <c r="H12" i="1"/>
  <c r="H15" i="5"/>
  <c r="H11" i="1"/>
  <c r="H14" i="5"/>
  <c r="H10" i="1"/>
  <c r="H13" i="5"/>
  <c r="H9" i="1"/>
  <c r="H12" i="5"/>
  <c r="H8" i="1"/>
  <c r="H11" i="5"/>
  <c r="H7" i="1"/>
  <c r="H10" i="5"/>
  <c r="G26" i="1"/>
  <c r="G29" i="5"/>
  <c r="G25" i="1"/>
  <c r="G28" i="5"/>
  <c r="G24" i="1"/>
  <c r="G27" i="5"/>
  <c r="G23" i="1"/>
  <c r="G26" i="5"/>
  <c r="G22" i="1"/>
  <c r="G25" i="5"/>
  <c r="G21" i="1"/>
  <c r="G24" i="5"/>
  <c r="G20" i="1"/>
  <c r="G23" i="5"/>
  <c r="G19" i="1"/>
  <c r="G22" i="5"/>
  <c r="G18" i="1"/>
  <c r="G21" i="5"/>
  <c r="G17" i="1"/>
  <c r="G20" i="5"/>
  <c r="G16" i="1"/>
  <c r="G19" i="5"/>
  <c r="G15" i="1"/>
  <c r="G18" i="5"/>
  <c r="G14" i="1"/>
  <c r="G17" i="5"/>
  <c r="G13" i="1"/>
  <c r="G16" i="5"/>
  <c r="G12" i="1"/>
  <c r="G15" i="5"/>
  <c r="G11" i="1"/>
  <c r="G14" i="5"/>
  <c r="G10" i="1"/>
  <c r="G13" i="5"/>
  <c r="G9" i="1"/>
  <c r="G12" i="5"/>
  <c r="G8" i="1"/>
  <c r="G11" i="5"/>
  <c r="G7" i="1"/>
  <c r="G10" i="5"/>
  <c r="F26" i="1"/>
  <c r="F29" i="5"/>
  <c r="F25" i="1"/>
  <c r="F28" i="5"/>
  <c r="F24" i="1"/>
  <c r="F27" i="5"/>
  <c r="F23" i="1"/>
  <c r="F26" i="5"/>
  <c r="F22" i="1"/>
  <c r="F25" i="5"/>
  <c r="F21" i="1"/>
  <c r="F24" i="5"/>
  <c r="F20" i="1"/>
  <c r="F23" i="5"/>
  <c r="F19" i="1"/>
  <c r="F22" i="5"/>
  <c r="F18" i="1"/>
  <c r="F21" i="5"/>
  <c r="F17" i="1"/>
  <c r="F20" i="5"/>
  <c r="F16" i="1"/>
  <c r="F19" i="5"/>
  <c r="F15" i="1"/>
  <c r="F18" i="5"/>
  <c r="F14" i="1"/>
  <c r="F17" i="5"/>
  <c r="F13" i="1"/>
  <c r="F16" i="5"/>
  <c r="F12" i="1"/>
  <c r="F15" i="5"/>
  <c r="F11" i="1"/>
  <c r="F14" i="5"/>
  <c r="F10" i="1"/>
  <c r="F13" i="5"/>
  <c r="F9" i="1"/>
  <c r="F12" i="5"/>
  <c r="F8" i="1"/>
  <c r="F11" i="5"/>
  <c r="F7" i="1"/>
  <c r="F10" i="5"/>
  <c r="E26" i="1"/>
  <c r="E29" i="5"/>
  <c r="E25" i="1"/>
  <c r="E28" i="5"/>
  <c r="E24" i="1"/>
  <c r="E27" i="5"/>
  <c r="E23" i="1"/>
  <c r="E26" i="5"/>
  <c r="E22" i="1"/>
  <c r="E25" i="5"/>
  <c r="E21" i="1"/>
  <c r="E24" i="5"/>
  <c r="E20" i="1"/>
  <c r="E23" i="5"/>
  <c r="E19" i="1"/>
  <c r="E22" i="5"/>
  <c r="E18" i="1"/>
  <c r="E21" i="5"/>
  <c r="E17" i="1"/>
  <c r="E20" i="5"/>
  <c r="E16" i="1"/>
  <c r="E19" i="5"/>
  <c r="E15" i="1"/>
  <c r="E18" i="5"/>
  <c r="E14" i="1"/>
  <c r="E17" i="5"/>
  <c r="E13" i="1"/>
  <c r="E16" i="5"/>
  <c r="E12" i="1"/>
  <c r="E15" i="5"/>
  <c r="E11" i="1"/>
  <c r="E14" i="5"/>
  <c r="E10" i="1"/>
  <c r="E13" i="5"/>
  <c r="E9" i="1"/>
  <c r="E12" i="5"/>
  <c r="E8" i="1"/>
  <c r="E11" i="5"/>
  <c r="E7" i="1"/>
  <c r="E10" i="5"/>
  <c r="D26" i="1"/>
  <c r="D29" i="5"/>
  <c r="D25" i="1"/>
  <c r="D28" i="5"/>
  <c r="D24" i="1"/>
  <c r="D27" i="5"/>
  <c r="D23" i="1"/>
  <c r="D26" i="5"/>
  <c r="D22" i="1"/>
  <c r="D25" i="5"/>
  <c r="D21" i="1"/>
  <c r="D24" i="5"/>
  <c r="D20" i="1"/>
  <c r="D23" i="5"/>
  <c r="D19" i="1"/>
  <c r="D22" i="5"/>
  <c r="D18" i="1"/>
  <c r="D21" i="5"/>
  <c r="D17" i="1"/>
  <c r="D20" i="5"/>
  <c r="D16" i="1"/>
  <c r="D19" i="5"/>
  <c r="D15" i="1"/>
  <c r="D18" i="5"/>
  <c r="D14" i="1"/>
  <c r="D17" i="5"/>
  <c r="D13" i="1"/>
  <c r="D16" i="5"/>
  <c r="D12" i="1"/>
  <c r="D15" i="5"/>
  <c r="D11" i="1"/>
  <c r="D14" i="5"/>
  <c r="D10" i="1"/>
  <c r="D13" i="5"/>
  <c r="D9" i="1"/>
  <c r="D12" i="5"/>
  <c r="D7" i="1"/>
  <c r="D10" i="5"/>
  <c r="C26" i="1"/>
  <c r="C29" i="5"/>
  <c r="O29" i="5" s="1"/>
  <c r="C25" i="1"/>
  <c r="C28" i="5"/>
  <c r="N28" i="5" s="1"/>
  <c r="C24" i="1"/>
  <c r="C27" i="5"/>
  <c r="O27" i="5" s="1"/>
  <c r="C23" i="1"/>
  <c r="C26" i="5"/>
  <c r="N26" i="5" s="1"/>
  <c r="C22" i="1"/>
  <c r="C25" i="5"/>
  <c r="O25" i="5" s="1"/>
  <c r="C21" i="1"/>
  <c r="C24" i="5"/>
  <c r="N24" i="5" s="1"/>
  <c r="C20" i="1"/>
  <c r="C23" i="5"/>
  <c r="O23" i="5" s="1"/>
  <c r="C19" i="1"/>
  <c r="C22" i="5"/>
  <c r="N22" i="5" s="1"/>
  <c r="C18" i="1"/>
  <c r="C21" i="5"/>
  <c r="O21" i="5" s="1"/>
  <c r="C17" i="1"/>
  <c r="C20" i="5"/>
  <c r="N20" i="5" s="1"/>
  <c r="C16" i="1"/>
  <c r="C19" i="5"/>
  <c r="Q19" i="5" s="1"/>
  <c r="C15" i="1"/>
  <c r="C18" i="5"/>
  <c r="N18" i="5" s="1"/>
  <c r="C14" i="1"/>
  <c r="C17" i="5"/>
  <c r="P17" i="5" s="1"/>
  <c r="C13" i="1"/>
  <c r="C16" i="5"/>
  <c r="O16" i="5" s="1"/>
  <c r="C12" i="1"/>
  <c r="C15" i="5"/>
  <c r="N15" i="5" s="1"/>
  <c r="C11" i="1"/>
  <c r="C14" i="5"/>
  <c r="O14" i="5" s="1"/>
  <c r="C10" i="1"/>
  <c r="C13" i="5"/>
  <c r="N13" i="5" s="1"/>
  <c r="C9" i="1"/>
  <c r="C12" i="5"/>
  <c r="O12" i="5" s="1"/>
  <c r="C8" i="1"/>
  <c r="C11" i="5"/>
  <c r="Q11" i="5" s="1"/>
  <c r="C7" i="1"/>
  <c r="D102" i="1" s="1"/>
  <c r="C10" i="5"/>
  <c r="L10" i="5" s="1"/>
  <c r="J22" i="1"/>
  <c r="J19" i="1"/>
  <c r="J18" i="1"/>
  <c r="J25" i="1"/>
  <c r="J21" i="1"/>
  <c r="J20" i="1"/>
  <c r="J17" i="1"/>
  <c r="J26" i="1"/>
  <c r="J23" i="1"/>
  <c r="J24" i="1"/>
  <c r="J14" i="1"/>
  <c r="J16" i="1"/>
  <c r="J13" i="1"/>
  <c r="J9" i="1"/>
  <c r="J10" i="1"/>
  <c r="J11" i="1"/>
  <c r="J12" i="1"/>
  <c r="J15" i="1"/>
  <c r="J8" i="1"/>
  <c r="J7" i="1"/>
  <c r="D61" i="1" l="1"/>
  <c r="D62" i="1"/>
  <c r="D64" i="1"/>
  <c r="D66" i="1"/>
  <c r="D68" i="1"/>
  <c r="D70" i="1"/>
  <c r="D72" i="1"/>
  <c r="D74" i="1"/>
  <c r="D76" i="1"/>
  <c r="D78" i="1"/>
  <c r="D80" i="1"/>
  <c r="D82" i="1"/>
  <c r="D84" i="1"/>
  <c r="D86" i="1"/>
  <c r="D88" i="1"/>
  <c r="D90" i="1"/>
  <c r="D92" i="1"/>
  <c r="D94" i="1"/>
  <c r="D96" i="1"/>
  <c r="D98" i="1"/>
  <c r="D100" i="1"/>
  <c r="D63" i="1"/>
  <c r="D65" i="1"/>
  <c r="D67" i="1"/>
  <c r="D69" i="1"/>
  <c r="D71" i="1"/>
  <c r="D73" i="1"/>
  <c r="D75" i="1"/>
  <c r="D77" i="1"/>
  <c r="D79" i="1"/>
  <c r="D81" i="1"/>
  <c r="D83" i="1"/>
  <c r="D85" i="1"/>
  <c r="D87" i="1"/>
  <c r="D89" i="1"/>
  <c r="D91" i="1"/>
  <c r="D93" i="1"/>
  <c r="D95" i="1"/>
  <c r="D97" i="1"/>
  <c r="D99" i="1"/>
  <c r="D101" i="1"/>
  <c r="F32" i="1"/>
  <c r="E29" i="1"/>
  <c r="E32" i="1"/>
  <c r="H32" i="1"/>
  <c r="J32" i="1"/>
  <c r="L32" i="1"/>
  <c r="N32" i="1"/>
  <c r="P32" i="1"/>
  <c r="R32" i="1"/>
  <c r="T32" i="1"/>
  <c r="V32" i="1"/>
  <c r="X32" i="1"/>
  <c r="G32" i="1"/>
  <c r="I32" i="1"/>
  <c r="K32" i="1"/>
  <c r="M32" i="1"/>
  <c r="O32" i="1"/>
  <c r="Q32" i="1"/>
  <c r="S32" i="1"/>
  <c r="U32" i="1"/>
  <c r="W32" i="1"/>
  <c r="Y32" i="1"/>
  <c r="Y29" i="1"/>
  <c r="F29" i="1"/>
  <c r="H29" i="1"/>
  <c r="J29" i="1"/>
  <c r="L29" i="1"/>
  <c r="N29" i="1"/>
  <c r="P29" i="1"/>
  <c r="R29" i="1"/>
  <c r="T29" i="1"/>
  <c r="V29" i="1"/>
  <c r="X29" i="1"/>
  <c r="G29" i="1"/>
  <c r="I29" i="1"/>
  <c r="K29" i="1"/>
  <c r="M29" i="1"/>
  <c r="O29" i="1"/>
  <c r="Q29" i="1"/>
  <c r="S29" i="1"/>
  <c r="U29" i="1"/>
  <c r="W29" i="1"/>
  <c r="Q10" i="5"/>
  <c r="M10" i="5"/>
  <c r="L20" i="5"/>
  <c r="P28" i="5"/>
  <c r="L27" i="5"/>
  <c r="M29" i="5"/>
  <c r="P24" i="5"/>
  <c r="L26" i="5"/>
  <c r="M22" i="5"/>
  <c r="Q25" i="5"/>
  <c r="M24" i="5"/>
  <c r="M23" i="5"/>
  <c r="Q27" i="5"/>
  <c r="M28" i="5"/>
  <c r="M21" i="5"/>
  <c r="P22" i="5"/>
  <c r="L25" i="5"/>
  <c r="O18" i="5"/>
  <c r="M20" i="5"/>
  <c r="P20" i="5"/>
  <c r="L24" i="5"/>
  <c r="L23" i="5"/>
  <c r="Q23" i="5"/>
  <c r="M27" i="5"/>
  <c r="M26" i="5"/>
  <c r="P26" i="5"/>
  <c r="L28" i="5"/>
  <c r="L21" i="5"/>
  <c r="Q21" i="5"/>
  <c r="L22" i="5"/>
  <c r="L29" i="5"/>
  <c r="Q29" i="5"/>
  <c r="M25" i="5"/>
  <c r="N19" i="5"/>
  <c r="L18" i="5"/>
  <c r="O20" i="5"/>
  <c r="Q20" i="5"/>
  <c r="O24" i="5"/>
  <c r="Q24" i="5"/>
  <c r="N23" i="5"/>
  <c r="P23" i="5"/>
  <c r="N27" i="5"/>
  <c r="P27" i="5"/>
  <c r="O26" i="5"/>
  <c r="Q26" i="5"/>
  <c r="O28" i="5"/>
  <c r="Q28" i="5"/>
  <c r="N21" i="5"/>
  <c r="P21" i="5"/>
  <c r="O22" i="5"/>
  <c r="Q22" i="5"/>
  <c r="N29" i="5"/>
  <c r="P29" i="5"/>
  <c r="N25" i="5"/>
  <c r="P25" i="5"/>
  <c r="L19" i="5"/>
  <c r="M17" i="5"/>
  <c r="N16" i="5"/>
  <c r="P18" i="5"/>
  <c r="M19" i="5"/>
  <c r="O19" i="5"/>
  <c r="L16" i="5"/>
  <c r="Q18" i="5"/>
  <c r="P19" i="5"/>
  <c r="O17" i="5"/>
  <c r="M16" i="5"/>
  <c r="M18" i="5"/>
  <c r="M15" i="5"/>
  <c r="L17" i="5"/>
  <c r="Q17" i="5"/>
  <c r="N17" i="5"/>
  <c r="O10" i="5"/>
  <c r="P16" i="5"/>
  <c r="Q13" i="5"/>
  <c r="Q16" i="5"/>
  <c r="P13" i="5"/>
  <c r="P12" i="5"/>
  <c r="Q15" i="5"/>
  <c r="N12" i="5"/>
  <c r="P14" i="5"/>
  <c r="L15" i="5"/>
  <c r="M14" i="5"/>
  <c r="Q12" i="5"/>
  <c r="P15" i="5"/>
  <c r="O15" i="5"/>
  <c r="Q14" i="5"/>
  <c r="O11" i="5"/>
  <c r="L12" i="5"/>
  <c r="M13" i="5"/>
  <c r="L14" i="5"/>
  <c r="M12" i="5"/>
  <c r="O13" i="5"/>
  <c r="L13" i="5"/>
  <c r="N14" i="5"/>
  <c r="N11" i="5"/>
  <c r="L11" i="5"/>
  <c r="P10" i="5"/>
  <c r="N10" i="5"/>
  <c r="M11" i="5"/>
  <c r="P11" i="5"/>
  <c r="I13" i="5" l="1"/>
  <c r="I15" i="5"/>
  <c r="I25" i="5"/>
  <c r="I27" i="5"/>
  <c r="I17" i="5"/>
  <c r="I18" i="5"/>
  <c r="I29" i="5"/>
  <c r="I28" i="5"/>
  <c r="I24" i="5"/>
  <c r="I20" i="5"/>
  <c r="I11" i="5"/>
  <c r="I14" i="5"/>
  <c r="I12" i="5"/>
  <c r="I16" i="5"/>
  <c r="I19" i="5"/>
  <c r="I22" i="5"/>
  <c r="I21" i="5"/>
  <c r="I23" i="5"/>
  <c r="I26" i="5"/>
  <c r="I10" i="5"/>
  <c r="J26" i="5"/>
  <c r="J29" i="5"/>
  <c r="J20" i="5"/>
  <c r="J25" i="5"/>
  <c r="J24" i="5"/>
  <c r="J21" i="5"/>
  <c r="J23" i="5"/>
  <c r="J27" i="5"/>
  <c r="J22" i="5"/>
  <c r="J28" i="5"/>
  <c r="J15" i="5"/>
  <c r="J14" i="5"/>
  <c r="J12" i="5"/>
  <c r="J18" i="5"/>
  <c r="J10" i="5"/>
  <c r="J16" i="5"/>
  <c r="J19" i="5"/>
  <c r="J17" i="5"/>
  <c r="J13" i="5"/>
  <c r="J11" i="5"/>
  <c r="Z9" i="5" l="1"/>
  <c r="Y9" i="5"/>
  <c r="X9" i="5"/>
  <c r="W9" i="5"/>
  <c r="U9" i="5"/>
  <c r="V9" i="5"/>
  <c r="T9" i="5"/>
</calcChain>
</file>

<file path=xl/sharedStrings.xml><?xml version="1.0" encoding="utf-8"?>
<sst xmlns="http://schemas.openxmlformats.org/spreadsheetml/2006/main" count="52" uniqueCount="45">
  <si>
    <t>Ziehung 1</t>
  </si>
  <si>
    <t>Ziehung 2</t>
  </si>
  <si>
    <t>Ziehung 3</t>
  </si>
  <si>
    <t>Ziehung 4</t>
  </si>
  <si>
    <t>Ziehung 5</t>
  </si>
  <si>
    <t>Ziehung 6</t>
  </si>
  <si>
    <t>Ziehung 7</t>
  </si>
  <si>
    <t>Ziehung 8</t>
  </si>
  <si>
    <t>Ziehung 9</t>
  </si>
  <si>
    <t>Ziehung 10</t>
  </si>
  <si>
    <t>Mein Tipp</t>
  </si>
  <si>
    <t>Ziehung 11</t>
  </si>
  <si>
    <t>Ziehung 12</t>
  </si>
  <si>
    <t>Ziehung 13</t>
  </si>
  <si>
    <t>Ziehung 14</t>
  </si>
  <si>
    <t>Ziehung 15</t>
  </si>
  <si>
    <t>Ziehung 16</t>
  </si>
  <si>
    <t>Ziehung 17</t>
  </si>
  <si>
    <t>Ziehung 18</t>
  </si>
  <si>
    <t>Ziehung 19</t>
  </si>
  <si>
    <t>Ziehung 20</t>
  </si>
  <si>
    <t>gezogene Zahlen (20 Ziehungen)</t>
  </si>
  <si>
    <t>Zahl</t>
  </si>
  <si>
    <t>gezogen</t>
  </si>
  <si>
    <t>Anzahl</t>
  </si>
  <si>
    <t>«Nuller»</t>
  </si>
  <si>
    <t>«Einer»</t>
  </si>
  <si>
    <t>«Zweier»</t>
  </si>
  <si>
    <t>«Dreier»</t>
  </si>
  <si>
    <t>«Vierer»</t>
  </si>
  <si>
    <t>«Fünfer»</t>
  </si>
  <si>
    <t>«Sechser»</t>
  </si>
  <si>
    <t>Häufigkeit</t>
  </si>
  <si>
    <t>Trefferzahlen</t>
  </si>
  <si>
    <t>Zahlen</t>
  </si>
  <si>
    <t>richtig getippt?</t>
  </si>
  <si>
    <t>Tipperfolg</t>
  </si>
  <si>
    <t>gezogene Zahlen</t>
  </si>
  <si>
    <t>Lotto-Simulation: zwanzig Ziehungen «6 aus 42»</t>
  </si>
  <si>
    <r>
      <t xml:space="preserve">neu berechnen
</t>
    </r>
    <r>
      <rPr>
        <sz val="10"/>
        <color rgb="FF0000FF"/>
        <rFont val="Arial"/>
        <family val="2"/>
      </rPr>
      <t>Taste [F9] drücken oder
[CTRL] + [b]</t>
    </r>
  </si>
  <si>
    <t>© Schulverlag plus AG / Klett und Balmer Verlag AG, 2015</t>
  </si>
  <si>
    <r>
      <t xml:space="preserve">neu berechnen
</t>
    </r>
    <r>
      <rPr>
        <sz val="10"/>
        <color rgb="FF0000FF"/>
        <rFont val="Arial"/>
        <family val="2"/>
      </rPr>
      <t>Taste [F9] drücken
oder [CTRL] + [b]</t>
    </r>
  </si>
  <si>
    <t>mathbuch  3+  |  LU 18  |  Arbeitsheft+  | Aufgabe 14</t>
  </si>
  <si>
    <t>mathbuch  3+  |  LU 18  |  Arbeitsheft+  | Aufgabe 13</t>
  </si>
  <si>
    <t>D118-02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</si>
</sst>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mal&quot;"/>
  </numFmts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rgb="FF0000FF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0"/>
      <color rgb="FF0000FF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 style="thick">
        <color theme="0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0" xfId="0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4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3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left" vertical="center"/>
    </xf>
    <xf numFmtId="0" fontId="8" fillId="5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</cellXfs>
  <cellStyles count="1">
    <cellStyle name="Standard" xfId="0" builtinId="0"/>
  </cellStyles>
  <dxfs count="96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colors>
    <mruColors>
      <color rgb="FFFFFFCC"/>
      <color rgb="FF0000FF"/>
      <color rgb="FF99CCFF"/>
      <color rgb="FF3399FF"/>
      <color rgb="FFFFFF66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400" b="1">
                <a:latin typeface="Arial" panose="020B0604020202020204" pitchFamily="34" charset="0"/>
                <a:cs typeface="Arial" panose="020B0604020202020204" pitchFamily="34" charset="0"/>
              </a:rPr>
              <a:t>Wie häufig werden die einzelnen Zahlen gezogen?</a:t>
            </a:r>
          </a:p>
        </c:rich>
      </c:tx>
      <c:layout>
        <c:manualLayout>
          <c:xMode val="edge"/>
          <c:yMode val="edge"/>
          <c:x val="0.21388677248677246"/>
          <c:y val="3.96522911700257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8.3396824254688751E-2"/>
          <c:y val="0.16724470134874755"/>
          <c:w val="0.89436410751292084"/>
          <c:h val="0.776287732819524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'Aufgabe 13'!$D$60</c:f>
              <c:strCache>
                <c:ptCount val="1"/>
                <c:pt idx="0">
                  <c:v>gezogen</c:v>
                </c:pt>
              </c:strCache>
            </c:strRef>
          </c:tx>
          <c:spPr>
            <a:solidFill>
              <a:srgbClr val="99CCFF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9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11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13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15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17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19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21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23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25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27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29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31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33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35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37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39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41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cat>
            <c:numRef>
              <c:f>'Aufgabe 13'!$C$61:$C$102</c:f>
              <c:numCache>
                <c:formatCode>General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'Aufgabe 13'!$D$61:$D$102</c:f>
              <c:numCache>
                <c:formatCode>General</c:formatCode>
                <c:ptCount val="42"/>
                <c:pt idx="0">
                  <c:v>4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4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  <c:pt idx="9">
                  <c:v>5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1</c:v>
                </c:pt>
                <c:pt idx="14">
                  <c:v>8</c:v>
                </c:pt>
                <c:pt idx="15">
                  <c:v>2</c:v>
                </c:pt>
                <c:pt idx="16">
                  <c:v>0</c:v>
                </c:pt>
                <c:pt idx="17">
                  <c:v>1</c:v>
                </c:pt>
                <c:pt idx="18">
                  <c:v>3</c:v>
                </c:pt>
                <c:pt idx="19">
                  <c:v>4</c:v>
                </c:pt>
                <c:pt idx="20">
                  <c:v>2</c:v>
                </c:pt>
                <c:pt idx="21">
                  <c:v>2</c:v>
                </c:pt>
                <c:pt idx="22">
                  <c:v>4</c:v>
                </c:pt>
                <c:pt idx="23">
                  <c:v>5</c:v>
                </c:pt>
                <c:pt idx="24">
                  <c:v>5</c:v>
                </c:pt>
                <c:pt idx="25">
                  <c:v>2</c:v>
                </c:pt>
                <c:pt idx="26">
                  <c:v>4</c:v>
                </c:pt>
                <c:pt idx="27">
                  <c:v>1</c:v>
                </c:pt>
                <c:pt idx="28">
                  <c:v>1</c:v>
                </c:pt>
                <c:pt idx="29">
                  <c:v>4</c:v>
                </c:pt>
                <c:pt idx="30">
                  <c:v>2</c:v>
                </c:pt>
                <c:pt idx="31">
                  <c:v>5</c:v>
                </c:pt>
                <c:pt idx="32">
                  <c:v>3</c:v>
                </c:pt>
                <c:pt idx="33">
                  <c:v>3</c:v>
                </c:pt>
                <c:pt idx="34">
                  <c:v>1</c:v>
                </c:pt>
                <c:pt idx="35">
                  <c:v>0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3</c:v>
                </c:pt>
                <c:pt idx="40">
                  <c:v>4</c:v>
                </c:pt>
                <c:pt idx="4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68640312"/>
        <c:axId val="268639920"/>
      </c:barChart>
      <c:catAx>
        <c:axId val="268640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prstDash val="dash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268639920"/>
        <c:crosses val="autoZero"/>
        <c:auto val="1"/>
        <c:lblAlgn val="ctr"/>
        <c:lblOffset val="100"/>
        <c:noMultiLvlLbl val="0"/>
      </c:catAx>
      <c:valAx>
        <c:axId val="268639920"/>
        <c:scaling>
          <c:orientation val="minMax"/>
          <c:max val="12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prstDash val="dash"/>
              <a:round/>
            </a:ln>
            <a:effectLst/>
          </c:spPr>
        </c:majorGridlines>
        <c:numFmt formatCode="0&quot; mal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26864031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de-CH">
                <a:latin typeface="Arial" panose="020B0604020202020204" pitchFamily="34" charset="0"/>
                <a:cs typeface="Arial" panose="020B0604020202020204" pitchFamily="34" charset="0"/>
              </a:rPr>
              <a:t>Wie häufig sind die Trefferzahlen?</a:t>
            </a:r>
          </a:p>
        </c:rich>
      </c:tx>
      <c:layout>
        <c:manualLayout>
          <c:xMode val="edge"/>
          <c:yMode val="edge"/>
          <c:x val="0.27957404232815047"/>
          <c:y val="3.50877192982456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8.0241742842689909E-2"/>
          <c:y val="0.1649122807017544"/>
          <c:w val="0.89745154157448048"/>
          <c:h val="0.772474311156449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CCFF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cat>
            <c:strRef>
              <c:f>'Aufgabe 14'!$T$8:$Z$8</c:f>
              <c:strCache>
                <c:ptCount val="7"/>
                <c:pt idx="0">
                  <c:v>«Nuller»</c:v>
                </c:pt>
                <c:pt idx="1">
                  <c:v>«Einer»</c:v>
                </c:pt>
                <c:pt idx="2">
                  <c:v>«Zweier»</c:v>
                </c:pt>
                <c:pt idx="3">
                  <c:v>«Dreier»</c:v>
                </c:pt>
                <c:pt idx="4">
                  <c:v>«Vierer»</c:v>
                </c:pt>
                <c:pt idx="5">
                  <c:v>«Fünfer»</c:v>
                </c:pt>
                <c:pt idx="6">
                  <c:v>«Sechser»</c:v>
                </c:pt>
              </c:strCache>
            </c:strRef>
          </c:cat>
          <c:val>
            <c:numRef>
              <c:f>'Aufgabe 14'!$T$9:$Z$9</c:f>
              <c:numCache>
                <c:formatCode>0" mal"</c:formatCode>
                <c:ptCount val="7"/>
                <c:pt idx="0">
                  <c:v>8</c:v>
                </c:pt>
                <c:pt idx="1">
                  <c:v>6</c:v>
                </c:pt>
                <c:pt idx="2">
                  <c:v>5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27"/>
        <c:axId val="250797696"/>
        <c:axId val="250798088"/>
      </c:barChart>
      <c:catAx>
        <c:axId val="250797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prstDash val="dash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250798088"/>
        <c:crosses val="autoZero"/>
        <c:auto val="1"/>
        <c:lblAlgn val="ctr"/>
        <c:lblOffset val="100"/>
        <c:noMultiLvlLbl val="0"/>
      </c:catAx>
      <c:valAx>
        <c:axId val="250798088"/>
        <c:scaling>
          <c:orientation val="minMax"/>
          <c:max val="14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prstDash val="dash"/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25079769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185737</xdr:colOff>
      <xdr:row>4</xdr:row>
      <xdr:rowOff>228599</xdr:rowOff>
    </xdr:from>
    <xdr:to>
      <xdr:col>25</xdr:col>
      <xdr:colOff>1912</xdr:colOff>
      <xdr:row>25</xdr:row>
      <xdr:rowOff>238124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14287</xdr:colOff>
      <xdr:row>9</xdr:row>
      <xdr:rowOff>238124</xdr:rowOff>
    </xdr:from>
    <xdr:to>
      <xdr:col>26</xdr:col>
      <xdr:colOff>0</xdr:colOff>
      <xdr:row>29</xdr:row>
      <xdr:rowOff>28575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B1:Z334"/>
  <sheetViews>
    <sheetView showGridLines="0" showRowColHeaders="0" tabSelected="1" workbookViewId="0">
      <selection activeCell="B7" sqref="B7"/>
    </sheetView>
  </sheetViews>
  <sheetFormatPr baseColWidth="10" defaultRowHeight="12.75" x14ac:dyDescent="0.2"/>
  <cols>
    <col min="1" max="1" width="2.7109375" customWidth="1"/>
    <col min="2" max="2" width="11.7109375" customWidth="1"/>
    <col min="3" max="8" width="6.7109375" style="3" customWidth="1"/>
    <col min="9" max="23" width="6.7109375" customWidth="1"/>
    <col min="24" max="25" width="7.7109375" customWidth="1"/>
    <col min="26" max="26" width="2.7109375" customWidth="1"/>
    <col min="27" max="28" width="7.7109375" customWidth="1"/>
    <col min="29" max="37" width="6.7109375" customWidth="1"/>
  </cols>
  <sheetData>
    <row r="1" spans="2:25" s="1" customFormat="1" ht="15" customHeight="1" x14ac:dyDescent="0.2">
      <c r="C1" s="47"/>
      <c r="D1" s="2"/>
      <c r="E1" s="2"/>
      <c r="F1" s="2"/>
      <c r="G1" s="2"/>
      <c r="H1" s="2"/>
    </row>
    <row r="2" spans="2:25" s="53" customFormat="1" ht="15" customHeight="1" x14ac:dyDescent="0.2">
      <c r="B2" s="54" t="s">
        <v>43</v>
      </c>
      <c r="D2" s="5"/>
      <c r="E2" s="5"/>
      <c r="F2" s="5"/>
      <c r="G2" s="5"/>
      <c r="H2" s="5"/>
      <c r="T2" s="61" t="s">
        <v>39</v>
      </c>
      <c r="U2" s="61"/>
      <c r="V2" s="61"/>
      <c r="W2" s="61"/>
    </row>
    <row r="3" spans="2:25" s="1" customFormat="1" ht="15" customHeight="1" x14ac:dyDescent="0.2">
      <c r="C3" s="48"/>
      <c r="D3" s="2"/>
      <c r="E3" s="2"/>
      <c r="F3" s="2"/>
      <c r="G3" s="2"/>
      <c r="H3" s="2"/>
      <c r="T3" s="61"/>
      <c r="U3" s="61"/>
      <c r="V3" s="61"/>
      <c r="W3" s="61"/>
      <c r="Y3" s="49"/>
    </row>
    <row r="4" spans="2:25" s="50" customFormat="1" ht="24" customHeight="1" x14ac:dyDescent="0.2">
      <c r="B4" s="51" t="s">
        <v>38</v>
      </c>
      <c r="D4" s="52"/>
      <c r="E4" s="52"/>
      <c r="F4" s="52"/>
      <c r="G4" s="52"/>
      <c r="H4" s="52"/>
      <c r="T4" s="61"/>
      <c r="U4" s="61"/>
      <c r="V4" s="61"/>
      <c r="W4" s="61"/>
      <c r="Y4" s="49" t="s">
        <v>44</v>
      </c>
    </row>
    <row r="5" spans="2:25" s="4" customFormat="1" ht="15" customHeight="1" x14ac:dyDescent="0.2">
      <c r="B5" s="6"/>
      <c r="C5" s="7"/>
      <c r="D5" s="7"/>
      <c r="E5" s="7"/>
      <c r="F5" s="7"/>
      <c r="G5" s="7"/>
      <c r="H5" s="7"/>
    </row>
    <row r="6" spans="2:25" s="1" customFormat="1" ht="20.100000000000001" customHeight="1" x14ac:dyDescent="0.2">
      <c r="B6" s="12"/>
      <c r="C6" s="62" t="s">
        <v>37</v>
      </c>
      <c r="D6" s="62"/>
      <c r="E6" s="62"/>
      <c r="F6" s="62"/>
      <c r="G6" s="62"/>
      <c r="H6" s="62"/>
      <c r="K6" s="13"/>
      <c r="L6" s="13"/>
    </row>
    <row r="7" spans="2:25" s="1" customFormat="1" ht="20.100000000000001" customHeight="1" x14ac:dyDescent="0.2">
      <c r="B7" s="29" t="str">
        <f>"Ziehung 01"</f>
        <v>Ziehung 01</v>
      </c>
      <c r="C7" s="17">
        <f ca="1">'(Ziehungen berechnen)'!A$12</f>
        <v>4</v>
      </c>
      <c r="D7" s="17">
        <f ca="1">'(Ziehungen berechnen)'!A$13</f>
        <v>11</v>
      </c>
      <c r="E7" s="17">
        <f ca="1">'(Ziehungen berechnen)'!A$14</f>
        <v>15</v>
      </c>
      <c r="F7" s="17">
        <f ca="1">'(Ziehungen berechnen)'!A$15</f>
        <v>25</v>
      </c>
      <c r="G7" s="17">
        <f ca="1">'(Ziehungen berechnen)'!A$16</f>
        <v>37</v>
      </c>
      <c r="H7" s="17">
        <f ca="1">'(Ziehungen berechnen)'!A$17</f>
        <v>41</v>
      </c>
      <c r="I7" s="2"/>
      <c r="J7" s="2" t="str">
        <f>IF(ISERROR(MATCH(#REF!,$C7:$H7,0)),"",#REF!)</f>
        <v/>
      </c>
    </row>
    <row r="8" spans="2:25" s="1" customFormat="1" ht="20.100000000000001" customHeight="1" x14ac:dyDescent="0.2">
      <c r="B8" s="30" t="str">
        <f>"Ziehung 02"</f>
        <v>Ziehung 02</v>
      </c>
      <c r="C8" s="22">
        <f ca="1">'(Ziehungen berechnen)'!D$12</f>
        <v>2</v>
      </c>
      <c r="D8" s="22">
        <f ca="1">'(Ziehungen berechnen)'!D$13</f>
        <v>11</v>
      </c>
      <c r="E8" s="22">
        <f ca="1">'(Ziehungen berechnen)'!D$14</f>
        <v>22</v>
      </c>
      <c r="F8" s="22">
        <f ca="1">'(Ziehungen berechnen)'!D$15</f>
        <v>27</v>
      </c>
      <c r="G8" s="22">
        <f ca="1">'(Ziehungen berechnen)'!D$16</f>
        <v>33</v>
      </c>
      <c r="H8" s="22">
        <f ca="1">'(Ziehungen berechnen)'!D$17</f>
        <v>34</v>
      </c>
      <c r="I8" s="2"/>
      <c r="J8" s="2" t="str">
        <f>IF(ISERROR(MATCH(#REF!,$C8:$H8,0)),"",#REF!)</f>
        <v/>
      </c>
    </row>
    <row r="9" spans="2:25" s="1" customFormat="1" ht="20.100000000000001" customHeight="1" x14ac:dyDescent="0.2">
      <c r="B9" s="29" t="str">
        <f>"Ziehung 03"</f>
        <v>Ziehung 03</v>
      </c>
      <c r="C9" s="17">
        <f ca="1">'(Ziehungen berechnen)'!G$12</f>
        <v>7</v>
      </c>
      <c r="D9" s="17">
        <f ca="1">'(Ziehungen berechnen)'!G$13</f>
        <v>11</v>
      </c>
      <c r="E9" s="17">
        <f ca="1">'(Ziehungen berechnen)'!G$14</f>
        <v>24</v>
      </c>
      <c r="F9" s="17">
        <f ca="1">'(Ziehungen berechnen)'!G$15</f>
        <v>27</v>
      </c>
      <c r="G9" s="17">
        <f ca="1">'(Ziehungen berechnen)'!G$16</f>
        <v>30</v>
      </c>
      <c r="H9" s="17">
        <f ca="1">'(Ziehungen berechnen)'!G$17</f>
        <v>34</v>
      </c>
      <c r="I9" s="2"/>
      <c r="J9" s="2" t="str">
        <f>IF(ISERROR(MATCH(#REF!,$C9:$H9,0)),"",#REF!)</f>
        <v/>
      </c>
    </row>
    <row r="10" spans="2:25" s="1" customFormat="1" ht="20.100000000000001" customHeight="1" x14ac:dyDescent="0.2">
      <c r="B10" s="30" t="str">
        <f>"Ziehung 04"</f>
        <v>Ziehung 04</v>
      </c>
      <c r="C10" s="22">
        <f ca="1">'(Ziehungen berechnen)'!J$12</f>
        <v>10</v>
      </c>
      <c r="D10" s="22">
        <f ca="1">'(Ziehungen berechnen)'!J$13</f>
        <v>11</v>
      </c>
      <c r="E10" s="22">
        <f ca="1">'(Ziehungen berechnen)'!J$14</f>
        <v>12</v>
      </c>
      <c r="F10" s="22">
        <f ca="1">'(Ziehungen berechnen)'!J$15</f>
        <v>14</v>
      </c>
      <c r="G10" s="22">
        <f ca="1">'(Ziehungen berechnen)'!J$16</f>
        <v>26</v>
      </c>
      <c r="H10" s="22">
        <f ca="1">'(Ziehungen berechnen)'!J$17</f>
        <v>32</v>
      </c>
      <c r="I10" s="2"/>
      <c r="J10" s="2" t="str">
        <f>IF(ISERROR(MATCH(#REF!,$C10:$H10,0)),"",#REF!)</f>
        <v/>
      </c>
    </row>
    <row r="11" spans="2:25" s="1" customFormat="1" ht="20.100000000000001" customHeight="1" x14ac:dyDescent="0.2">
      <c r="B11" s="29" t="str">
        <f>"Ziehung 05"</f>
        <v>Ziehung 05</v>
      </c>
      <c r="C11" s="17">
        <f ca="1">'(Ziehungen berechnen)'!M$12</f>
        <v>1</v>
      </c>
      <c r="D11" s="17">
        <f ca="1">'(Ziehungen berechnen)'!M$13</f>
        <v>4</v>
      </c>
      <c r="E11" s="17">
        <f ca="1">'(Ziehungen berechnen)'!M$14</f>
        <v>6</v>
      </c>
      <c r="F11" s="17">
        <f ca="1">'(Ziehungen berechnen)'!M$15</f>
        <v>19</v>
      </c>
      <c r="G11" s="17">
        <f ca="1">'(Ziehungen berechnen)'!M$16</f>
        <v>29</v>
      </c>
      <c r="H11" s="17">
        <f ca="1">'(Ziehungen berechnen)'!M$17</f>
        <v>41</v>
      </c>
      <c r="I11" s="2"/>
      <c r="J11" s="2" t="str">
        <f>IF(ISERROR(MATCH(#REF!,$C11:$H11,0)),"",#REF!)</f>
        <v/>
      </c>
    </row>
    <row r="12" spans="2:25" s="1" customFormat="1" ht="20.100000000000001" customHeight="1" x14ac:dyDescent="0.2">
      <c r="B12" s="30" t="str">
        <f>"Ziehung 06"</f>
        <v>Ziehung 06</v>
      </c>
      <c r="C12" s="22">
        <f ca="1">'(Ziehungen berechnen)'!P$12</f>
        <v>10</v>
      </c>
      <c r="D12" s="22">
        <f ca="1">'(Ziehungen berechnen)'!P$13</f>
        <v>15</v>
      </c>
      <c r="E12" s="22">
        <f ca="1">'(Ziehungen berechnen)'!P$14</f>
        <v>21</v>
      </c>
      <c r="F12" s="22">
        <f ca="1">'(Ziehungen berechnen)'!P$15</f>
        <v>26</v>
      </c>
      <c r="G12" s="22">
        <f ca="1">'(Ziehungen berechnen)'!P$16</f>
        <v>30</v>
      </c>
      <c r="H12" s="22">
        <f ca="1">'(Ziehungen berechnen)'!P$17</f>
        <v>41</v>
      </c>
      <c r="I12" s="2"/>
      <c r="J12" s="2" t="str">
        <f>IF(ISERROR(MATCH(#REF!,$C12:$H12,0)),"",#REF!)</f>
        <v/>
      </c>
    </row>
    <row r="13" spans="2:25" s="1" customFormat="1" ht="20.100000000000001" customHeight="1" x14ac:dyDescent="0.2">
      <c r="B13" s="29" t="str">
        <f>"Ziehung 07"</f>
        <v>Ziehung 07</v>
      </c>
      <c r="C13" s="17">
        <f ca="1">'(Ziehungen berechnen)'!S$12</f>
        <v>3</v>
      </c>
      <c r="D13" s="17">
        <f ca="1">'(Ziehungen berechnen)'!S$13</f>
        <v>12</v>
      </c>
      <c r="E13" s="17">
        <f ca="1">'(Ziehungen berechnen)'!S$14</f>
        <v>13</v>
      </c>
      <c r="F13" s="17">
        <f ca="1">'(Ziehungen berechnen)'!S$15</f>
        <v>15</v>
      </c>
      <c r="G13" s="17">
        <f ca="1">'(Ziehungen berechnen)'!S$16</f>
        <v>24</v>
      </c>
      <c r="H13" s="17">
        <f ca="1">'(Ziehungen berechnen)'!S$17</f>
        <v>31</v>
      </c>
      <c r="I13" s="2"/>
      <c r="J13" s="2" t="str">
        <f>IF(ISERROR(MATCH(#REF!,$C13:$H13,0)),"",#REF!)</f>
        <v/>
      </c>
    </row>
    <row r="14" spans="2:25" s="1" customFormat="1" ht="20.100000000000001" customHeight="1" x14ac:dyDescent="0.2">
      <c r="B14" s="30" t="str">
        <f>"Ziehung 08"</f>
        <v>Ziehung 08</v>
      </c>
      <c r="C14" s="22">
        <f ca="1">'(Ziehungen berechnen)'!V$12</f>
        <v>3</v>
      </c>
      <c r="D14" s="22">
        <f ca="1">'(Ziehungen berechnen)'!V$13</f>
        <v>11</v>
      </c>
      <c r="E14" s="22">
        <f ca="1">'(Ziehungen berechnen)'!V$14</f>
        <v>20</v>
      </c>
      <c r="F14" s="22">
        <f ca="1">'(Ziehungen berechnen)'!V$15</f>
        <v>25</v>
      </c>
      <c r="G14" s="22">
        <f ca="1">'(Ziehungen berechnen)'!V$16</f>
        <v>27</v>
      </c>
      <c r="H14" s="22">
        <f ca="1">'(Ziehungen berechnen)'!V$17</f>
        <v>42</v>
      </c>
      <c r="I14" s="2"/>
      <c r="J14" s="2" t="str">
        <f>IF(ISERROR(MATCH(#REF!,$C14:$H14,0)),"",#REF!)</f>
        <v/>
      </c>
    </row>
    <row r="15" spans="2:25" s="1" customFormat="1" ht="20.100000000000001" customHeight="1" x14ac:dyDescent="0.2">
      <c r="B15" s="29" t="str">
        <f>"Ziehung 09"</f>
        <v>Ziehung 09</v>
      </c>
      <c r="C15" s="17">
        <f ca="1">'(Ziehungen berechnen)'!Y$12</f>
        <v>2</v>
      </c>
      <c r="D15" s="17">
        <f ca="1">'(Ziehungen berechnen)'!Y$13</f>
        <v>6</v>
      </c>
      <c r="E15" s="17">
        <f ca="1">'(Ziehungen berechnen)'!Y$14</f>
        <v>10</v>
      </c>
      <c r="F15" s="17">
        <f ca="1">'(Ziehungen berechnen)'!Y$15</f>
        <v>13</v>
      </c>
      <c r="G15" s="17">
        <f ca="1">'(Ziehungen berechnen)'!Y$16</f>
        <v>23</v>
      </c>
      <c r="H15" s="17">
        <f ca="1">'(Ziehungen berechnen)'!Y$17</f>
        <v>30</v>
      </c>
      <c r="I15" s="2"/>
      <c r="J15" s="2" t="str">
        <f>IF(ISERROR(MATCH(#REF!,$C15:$H15,0)),"",#REF!)</f>
        <v/>
      </c>
    </row>
    <row r="16" spans="2:25" s="1" customFormat="1" ht="20.100000000000001" customHeight="1" x14ac:dyDescent="0.2">
      <c r="B16" s="30" t="str">
        <f>"Ziehung 10"</f>
        <v>Ziehung 10</v>
      </c>
      <c r="C16" s="22">
        <f ca="1">'(Ziehungen berechnen)'!AB$12</f>
        <v>3</v>
      </c>
      <c r="D16" s="22">
        <f ca="1">'(Ziehungen berechnen)'!AB$13</f>
        <v>16</v>
      </c>
      <c r="E16" s="22">
        <f ca="1">'(Ziehungen berechnen)'!AB$14</f>
        <v>23</v>
      </c>
      <c r="F16" s="22">
        <f ca="1">'(Ziehungen berechnen)'!AB$15</f>
        <v>31</v>
      </c>
      <c r="G16" s="22">
        <f ca="1">'(Ziehungen berechnen)'!AB$16</f>
        <v>32</v>
      </c>
      <c r="H16" s="22">
        <f ca="1">'(Ziehungen berechnen)'!AB$17</f>
        <v>34</v>
      </c>
      <c r="I16" s="2"/>
      <c r="J16" s="2" t="str">
        <f>IF(ISERROR(MATCH(#REF!,$C16:$H16,0)),"",#REF!)</f>
        <v/>
      </c>
    </row>
    <row r="17" spans="2:26" s="1" customFormat="1" ht="20.100000000000001" customHeight="1" x14ac:dyDescent="0.2">
      <c r="B17" s="29" t="str">
        <f>"Ziehung 11"</f>
        <v>Ziehung 11</v>
      </c>
      <c r="C17" s="17">
        <f ca="1">'(Ziehungen berechnen)'!A$56</f>
        <v>9</v>
      </c>
      <c r="D17" s="17">
        <f ca="1">'(Ziehungen berechnen)'!A$57</f>
        <v>12</v>
      </c>
      <c r="E17" s="17">
        <f ca="1">'(Ziehungen berechnen)'!A$58</f>
        <v>19</v>
      </c>
      <c r="F17" s="17">
        <f ca="1">'(Ziehungen berechnen)'!A$59</f>
        <v>32</v>
      </c>
      <c r="G17" s="17">
        <f ca="1">'(Ziehungen berechnen)'!A$60</f>
        <v>39</v>
      </c>
      <c r="H17" s="17">
        <f ca="1">'(Ziehungen berechnen)'!A$61</f>
        <v>40</v>
      </c>
      <c r="I17" s="2"/>
      <c r="J17" s="2" t="str">
        <f>IF(ISERROR(MATCH(#REF!,$C17:$H17,0)),"",#REF!)</f>
        <v/>
      </c>
    </row>
    <row r="18" spans="2:26" s="1" customFormat="1" ht="20.100000000000001" customHeight="1" x14ac:dyDescent="0.2">
      <c r="B18" s="30" t="str">
        <f>"Ziehung 12"</f>
        <v>Ziehung 12</v>
      </c>
      <c r="C18" s="22">
        <f ca="1">'(Ziehungen berechnen)'!D$56</f>
        <v>7</v>
      </c>
      <c r="D18" s="22">
        <f ca="1">'(Ziehungen berechnen)'!D$57</f>
        <v>8</v>
      </c>
      <c r="E18" s="22">
        <f ca="1">'(Ziehungen berechnen)'!D$58</f>
        <v>15</v>
      </c>
      <c r="F18" s="22">
        <f ca="1">'(Ziehungen berechnen)'!D$59</f>
        <v>24</v>
      </c>
      <c r="G18" s="22">
        <f ca="1">'(Ziehungen berechnen)'!D$60</f>
        <v>27</v>
      </c>
      <c r="H18" s="22">
        <f ca="1">'(Ziehungen berechnen)'!D$61</f>
        <v>37</v>
      </c>
      <c r="I18" s="2"/>
      <c r="J18" s="2" t="str">
        <f>IF(ISERROR(MATCH(#REF!,$C18:$H18,0)),"",#REF!)</f>
        <v/>
      </c>
    </row>
    <row r="19" spans="2:26" s="1" customFormat="1" ht="20.100000000000001" customHeight="1" x14ac:dyDescent="0.2">
      <c r="B19" s="29" t="str">
        <f>"Ziehung 13"</f>
        <v>Ziehung 13</v>
      </c>
      <c r="C19" s="17">
        <f ca="1">'(Ziehungen berechnen)'!G$56</f>
        <v>1</v>
      </c>
      <c r="D19" s="17">
        <f ca="1">'(Ziehungen berechnen)'!G$57</f>
        <v>6</v>
      </c>
      <c r="E19" s="17">
        <f ca="1">'(Ziehungen berechnen)'!G$58</f>
        <v>8</v>
      </c>
      <c r="F19" s="17">
        <f ca="1">'(Ziehungen berechnen)'!G$59</f>
        <v>13</v>
      </c>
      <c r="G19" s="17">
        <f ca="1">'(Ziehungen berechnen)'!G$60</f>
        <v>15</v>
      </c>
      <c r="H19" s="17">
        <f ca="1">'(Ziehungen berechnen)'!G$61</f>
        <v>40</v>
      </c>
      <c r="I19" s="2"/>
      <c r="J19" s="2" t="str">
        <f>IF(ISERROR(MATCH(#REF!,$C19:$H19,0)),"",#REF!)</f>
        <v/>
      </c>
    </row>
    <row r="20" spans="2:26" s="1" customFormat="1" ht="20.100000000000001" customHeight="1" x14ac:dyDescent="0.2">
      <c r="B20" s="30" t="str">
        <f>"Ziehung 14"</f>
        <v>Ziehung 14</v>
      </c>
      <c r="C20" s="22">
        <f ca="1">'(Ziehungen berechnen)'!J$56</f>
        <v>1</v>
      </c>
      <c r="D20" s="22">
        <f ca="1">'(Ziehungen berechnen)'!J$57</f>
        <v>4</v>
      </c>
      <c r="E20" s="22">
        <f ca="1">'(Ziehungen berechnen)'!J$58</f>
        <v>10</v>
      </c>
      <c r="F20" s="22">
        <f ca="1">'(Ziehungen berechnen)'!J$59</f>
        <v>20</v>
      </c>
      <c r="G20" s="22">
        <f ca="1">'(Ziehungen berechnen)'!J$60</f>
        <v>23</v>
      </c>
      <c r="H20" s="22">
        <f ca="1">'(Ziehungen berechnen)'!J$61</f>
        <v>24</v>
      </c>
      <c r="I20" s="2"/>
      <c r="J20" s="2" t="str">
        <f>IF(ISERROR(MATCH(#REF!,$C20:$H20,0)),"",#REF!)</f>
        <v/>
      </c>
    </row>
    <row r="21" spans="2:26" ht="20.100000000000001" customHeight="1" x14ac:dyDescent="0.2">
      <c r="B21" s="29" t="str">
        <f>"Ziehung 15"</f>
        <v>Ziehung 15</v>
      </c>
      <c r="C21" s="17">
        <f ca="1">'(Ziehungen berechnen)'!M$56</f>
        <v>5</v>
      </c>
      <c r="D21" s="17">
        <f ca="1">'(Ziehungen berechnen)'!M$57</f>
        <v>6</v>
      </c>
      <c r="E21" s="17">
        <f ca="1">'(Ziehungen berechnen)'!M$58</f>
        <v>7</v>
      </c>
      <c r="F21" s="17">
        <f ca="1">'(Ziehungen berechnen)'!M$59</f>
        <v>15</v>
      </c>
      <c r="G21" s="17">
        <f ca="1">'(Ziehungen berechnen)'!M$60</f>
        <v>25</v>
      </c>
      <c r="H21" s="17">
        <f ca="1">'(Ziehungen berechnen)'!M$61</f>
        <v>33</v>
      </c>
      <c r="I21" s="2"/>
      <c r="J21" s="2" t="str">
        <f>IF(ISERROR(MATCH(#REF!,$C21:$H21,0)),"",#REF!)</f>
        <v/>
      </c>
    </row>
    <row r="22" spans="2:26" ht="20.100000000000001" customHeight="1" x14ac:dyDescent="0.2">
      <c r="B22" s="30" t="str">
        <f>"Ziehung 16"</f>
        <v>Ziehung 16</v>
      </c>
      <c r="C22" s="22">
        <f ca="1">'(Ziehungen berechnen)'!P$56</f>
        <v>9</v>
      </c>
      <c r="D22" s="22">
        <f ca="1">'(Ziehungen berechnen)'!P$57</f>
        <v>12</v>
      </c>
      <c r="E22" s="22">
        <f ca="1">'(Ziehungen berechnen)'!P$58</f>
        <v>15</v>
      </c>
      <c r="F22" s="22">
        <f ca="1">'(Ziehungen berechnen)'!P$59</f>
        <v>20</v>
      </c>
      <c r="G22" s="22">
        <f ca="1">'(Ziehungen berechnen)'!P$60</f>
        <v>25</v>
      </c>
      <c r="H22" s="22">
        <f ca="1">'(Ziehungen berechnen)'!P$61</f>
        <v>32</v>
      </c>
      <c r="I22" s="2"/>
      <c r="J22" s="2" t="str">
        <f>IF(ISERROR(MATCH(#REF!,$C22:$H22,0)),"",#REF!)</f>
        <v/>
      </c>
    </row>
    <row r="23" spans="2:26" ht="20.100000000000001" customHeight="1" x14ac:dyDescent="0.2">
      <c r="B23" s="29" t="str">
        <f>"Ziehung 17"</f>
        <v>Ziehung 17</v>
      </c>
      <c r="C23" s="17">
        <f ca="1">'(Ziehungen berechnen)'!S$56</f>
        <v>15</v>
      </c>
      <c r="D23" s="17">
        <f ca="1">'(Ziehungen berechnen)'!S$57</f>
        <v>16</v>
      </c>
      <c r="E23" s="17">
        <f ca="1">'(Ziehungen berechnen)'!S$58</f>
        <v>18</v>
      </c>
      <c r="F23" s="17">
        <f ca="1">'(Ziehungen berechnen)'!S$59</f>
        <v>19</v>
      </c>
      <c r="G23" s="17">
        <f ca="1">'(Ziehungen berechnen)'!S$60</f>
        <v>20</v>
      </c>
      <c r="H23" s="17">
        <f ca="1">'(Ziehungen berechnen)'!S$61</f>
        <v>28</v>
      </c>
      <c r="I23" s="2"/>
      <c r="J23" s="2" t="str">
        <f>IF(ISERROR(MATCH(#REF!,$C23:$H23,0)),"",#REF!)</f>
        <v/>
      </c>
    </row>
    <row r="24" spans="2:26" ht="20.100000000000001" customHeight="1" x14ac:dyDescent="0.2">
      <c r="B24" s="30" t="str">
        <f>"Ziehung 18"</f>
        <v>Ziehung 18</v>
      </c>
      <c r="C24" s="22">
        <f ca="1">'(Ziehungen berechnen)'!V$56</f>
        <v>5</v>
      </c>
      <c r="D24" s="22">
        <f ca="1">'(Ziehungen berechnen)'!V$57</f>
        <v>23</v>
      </c>
      <c r="E24" s="22">
        <f ca="1">'(Ziehungen berechnen)'!V$58</f>
        <v>24</v>
      </c>
      <c r="F24" s="22">
        <f ca="1">'(Ziehungen berechnen)'!V$59</f>
        <v>30</v>
      </c>
      <c r="G24" s="22">
        <f ca="1">'(Ziehungen berechnen)'!V$60</f>
        <v>32</v>
      </c>
      <c r="H24" s="22">
        <f ca="1">'(Ziehungen berechnen)'!V$61</f>
        <v>38</v>
      </c>
      <c r="I24" s="2"/>
      <c r="J24" s="2" t="str">
        <f>IF(ISERROR(MATCH(#REF!,$C24:$H24,0)),"",#REF!)</f>
        <v/>
      </c>
    </row>
    <row r="25" spans="2:26" ht="20.100000000000001" customHeight="1" x14ac:dyDescent="0.2">
      <c r="B25" s="29" t="str">
        <f>"Ziehung 19"</f>
        <v>Ziehung 19</v>
      </c>
      <c r="C25" s="17">
        <f ca="1">'(Ziehungen berechnen)'!Y$56</f>
        <v>22</v>
      </c>
      <c r="D25" s="17">
        <f ca="1">'(Ziehungen berechnen)'!Y$57</f>
        <v>25</v>
      </c>
      <c r="E25" s="17">
        <f ca="1">'(Ziehungen berechnen)'!Y$58</f>
        <v>35</v>
      </c>
      <c r="F25" s="17">
        <f ca="1">'(Ziehungen berechnen)'!Y$59</f>
        <v>39</v>
      </c>
      <c r="G25" s="17">
        <f ca="1">'(Ziehungen berechnen)'!Y$60</f>
        <v>40</v>
      </c>
      <c r="H25" s="17">
        <f ca="1">'(Ziehungen berechnen)'!Y$61</f>
        <v>41</v>
      </c>
      <c r="I25" s="2"/>
      <c r="J25" s="2" t="str">
        <f>IF(ISERROR(MATCH(#REF!,$C25:$H25,0)),"",#REF!)</f>
        <v/>
      </c>
    </row>
    <row r="26" spans="2:26" ht="20.100000000000001" customHeight="1" x14ac:dyDescent="0.2">
      <c r="B26" s="30" t="str">
        <f>"Ziehung 20"</f>
        <v>Ziehung 20</v>
      </c>
      <c r="C26" s="22">
        <f ca="1">'(Ziehungen berechnen)'!AB$56</f>
        <v>1</v>
      </c>
      <c r="D26" s="22">
        <f ca="1">'(Ziehungen berechnen)'!AB$57</f>
        <v>2</v>
      </c>
      <c r="E26" s="22">
        <f ca="1">'(Ziehungen berechnen)'!AB$58</f>
        <v>10</v>
      </c>
      <c r="F26" s="22">
        <f ca="1">'(Ziehungen berechnen)'!AB$59</f>
        <v>21</v>
      </c>
      <c r="G26" s="22">
        <f ca="1">'(Ziehungen berechnen)'!AB$60</f>
        <v>33</v>
      </c>
      <c r="H26" s="22">
        <f ca="1">'(Ziehungen berechnen)'!AB$61</f>
        <v>38</v>
      </c>
      <c r="I26" s="2"/>
      <c r="J26" s="2" t="str">
        <f>IF(ISERROR(MATCH(#REF!,$C26:$H26,0)),"",#REF!)</f>
        <v/>
      </c>
    </row>
    <row r="27" spans="2:26" ht="18" customHeight="1" x14ac:dyDescent="0.2"/>
    <row r="28" spans="2:26" ht="18" customHeight="1" x14ac:dyDescent="0.2">
      <c r="C28" s="63" t="s">
        <v>22</v>
      </c>
      <c r="D28" s="63"/>
      <c r="E28" s="41">
        <v>1</v>
      </c>
      <c r="F28" s="42">
        <v>2</v>
      </c>
      <c r="G28" s="41">
        <v>3</v>
      </c>
      <c r="H28" s="42">
        <v>4</v>
      </c>
      <c r="I28" s="41">
        <v>5</v>
      </c>
      <c r="J28" s="42">
        <v>6</v>
      </c>
      <c r="K28" s="41">
        <v>7</v>
      </c>
      <c r="L28" s="42">
        <v>8</v>
      </c>
      <c r="M28" s="41">
        <v>9</v>
      </c>
      <c r="N28" s="42">
        <v>10</v>
      </c>
      <c r="O28" s="41">
        <v>11</v>
      </c>
      <c r="P28" s="42">
        <v>12</v>
      </c>
      <c r="Q28" s="41">
        <v>13</v>
      </c>
      <c r="R28" s="42">
        <v>14</v>
      </c>
      <c r="S28" s="41">
        <v>15</v>
      </c>
      <c r="T28" s="42">
        <v>16</v>
      </c>
      <c r="U28" s="41">
        <v>17</v>
      </c>
      <c r="V28" s="42">
        <v>18</v>
      </c>
      <c r="W28" s="41">
        <v>19</v>
      </c>
      <c r="X28" s="42">
        <v>20</v>
      </c>
      <c r="Y28" s="41">
        <v>21</v>
      </c>
      <c r="Z28" s="36"/>
    </row>
    <row r="29" spans="2:26" ht="18" customHeight="1" x14ac:dyDescent="0.2">
      <c r="C29" s="60" t="s">
        <v>23</v>
      </c>
      <c r="D29" s="60"/>
      <c r="E29" s="37">
        <f t="shared" ref="E29:Y29" ca="1" si="0">COUNTIF($C$7:$H$26,E28)</f>
        <v>4</v>
      </c>
      <c r="F29" s="38">
        <f t="shared" ca="1" si="0"/>
        <v>3</v>
      </c>
      <c r="G29" s="37">
        <f t="shared" ca="1" si="0"/>
        <v>3</v>
      </c>
      <c r="H29" s="38">
        <f t="shared" ca="1" si="0"/>
        <v>3</v>
      </c>
      <c r="I29" s="37">
        <f t="shared" ca="1" si="0"/>
        <v>2</v>
      </c>
      <c r="J29" s="38">
        <f t="shared" ca="1" si="0"/>
        <v>4</v>
      </c>
      <c r="K29" s="37">
        <f t="shared" ca="1" si="0"/>
        <v>3</v>
      </c>
      <c r="L29" s="38">
        <f t="shared" ca="1" si="0"/>
        <v>2</v>
      </c>
      <c r="M29" s="37">
        <f t="shared" ca="1" si="0"/>
        <v>2</v>
      </c>
      <c r="N29" s="38">
        <f t="shared" ca="1" si="0"/>
        <v>5</v>
      </c>
      <c r="O29" s="37">
        <f t="shared" ca="1" si="0"/>
        <v>5</v>
      </c>
      <c r="P29" s="38">
        <f t="shared" ca="1" si="0"/>
        <v>4</v>
      </c>
      <c r="Q29" s="37">
        <f t="shared" ca="1" si="0"/>
        <v>3</v>
      </c>
      <c r="R29" s="38">
        <f t="shared" ca="1" si="0"/>
        <v>1</v>
      </c>
      <c r="S29" s="37">
        <f t="shared" ca="1" si="0"/>
        <v>8</v>
      </c>
      <c r="T29" s="38">
        <f t="shared" ca="1" si="0"/>
        <v>2</v>
      </c>
      <c r="U29" s="37">
        <f t="shared" ca="1" si="0"/>
        <v>0</v>
      </c>
      <c r="V29" s="38">
        <f t="shared" ca="1" si="0"/>
        <v>1</v>
      </c>
      <c r="W29" s="37">
        <f t="shared" ca="1" si="0"/>
        <v>3</v>
      </c>
      <c r="X29" s="38">
        <f t="shared" ca="1" si="0"/>
        <v>4</v>
      </c>
      <c r="Y29" s="37">
        <f t="shared" ca="1" si="0"/>
        <v>2</v>
      </c>
      <c r="Z29" s="36"/>
    </row>
    <row r="30" spans="2:26" ht="18" customHeight="1" x14ac:dyDescent="0.2">
      <c r="E30" s="2"/>
      <c r="F30" s="2"/>
      <c r="G30" s="2"/>
      <c r="H30" s="2"/>
      <c r="I30" s="2"/>
      <c r="J30" s="2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2:26" ht="18" customHeight="1" x14ac:dyDescent="0.2">
      <c r="C31" s="63" t="s">
        <v>22</v>
      </c>
      <c r="D31" s="63"/>
      <c r="E31" s="41">
        <v>22</v>
      </c>
      <c r="F31" s="42">
        <v>23</v>
      </c>
      <c r="G31" s="41">
        <v>24</v>
      </c>
      <c r="H31" s="42">
        <v>25</v>
      </c>
      <c r="I31" s="41">
        <v>26</v>
      </c>
      <c r="J31" s="42">
        <v>27</v>
      </c>
      <c r="K31" s="41">
        <v>28</v>
      </c>
      <c r="L31" s="42">
        <v>29</v>
      </c>
      <c r="M31" s="41">
        <v>30</v>
      </c>
      <c r="N31" s="42">
        <v>31</v>
      </c>
      <c r="O31" s="41">
        <v>32</v>
      </c>
      <c r="P31" s="42">
        <v>33</v>
      </c>
      <c r="Q31" s="41">
        <v>34</v>
      </c>
      <c r="R31" s="42">
        <v>35</v>
      </c>
      <c r="S31" s="41">
        <v>36</v>
      </c>
      <c r="T31" s="42">
        <v>37</v>
      </c>
      <c r="U31" s="41">
        <v>38</v>
      </c>
      <c r="V31" s="42">
        <v>39</v>
      </c>
      <c r="W31" s="41">
        <v>40</v>
      </c>
      <c r="X31" s="42">
        <v>41</v>
      </c>
      <c r="Y31" s="41">
        <v>42</v>
      </c>
      <c r="Z31" s="36"/>
    </row>
    <row r="32" spans="2:26" ht="18" customHeight="1" x14ac:dyDescent="0.2">
      <c r="C32" s="60" t="s">
        <v>23</v>
      </c>
      <c r="D32" s="60"/>
      <c r="E32" s="37">
        <f t="shared" ref="E32:Y32" ca="1" si="1">COUNTIF($C$7:$H$26,E31)</f>
        <v>2</v>
      </c>
      <c r="F32" s="38">
        <f t="shared" ca="1" si="1"/>
        <v>4</v>
      </c>
      <c r="G32" s="37">
        <f t="shared" ca="1" si="1"/>
        <v>5</v>
      </c>
      <c r="H32" s="38">
        <f t="shared" ca="1" si="1"/>
        <v>5</v>
      </c>
      <c r="I32" s="37">
        <f t="shared" ca="1" si="1"/>
        <v>2</v>
      </c>
      <c r="J32" s="38">
        <f t="shared" ca="1" si="1"/>
        <v>4</v>
      </c>
      <c r="K32" s="37">
        <f t="shared" ca="1" si="1"/>
        <v>1</v>
      </c>
      <c r="L32" s="38">
        <f t="shared" ca="1" si="1"/>
        <v>1</v>
      </c>
      <c r="M32" s="37">
        <f t="shared" ca="1" si="1"/>
        <v>4</v>
      </c>
      <c r="N32" s="38">
        <f t="shared" ca="1" si="1"/>
        <v>2</v>
      </c>
      <c r="O32" s="37">
        <f t="shared" ca="1" si="1"/>
        <v>5</v>
      </c>
      <c r="P32" s="38">
        <f t="shared" ca="1" si="1"/>
        <v>3</v>
      </c>
      <c r="Q32" s="37">
        <f t="shared" ca="1" si="1"/>
        <v>3</v>
      </c>
      <c r="R32" s="38">
        <f t="shared" ca="1" si="1"/>
        <v>1</v>
      </c>
      <c r="S32" s="37">
        <f t="shared" ca="1" si="1"/>
        <v>0</v>
      </c>
      <c r="T32" s="38">
        <f t="shared" ca="1" si="1"/>
        <v>2</v>
      </c>
      <c r="U32" s="37">
        <f t="shared" ca="1" si="1"/>
        <v>2</v>
      </c>
      <c r="V32" s="38">
        <f t="shared" ca="1" si="1"/>
        <v>2</v>
      </c>
      <c r="W32" s="37">
        <f t="shared" ca="1" si="1"/>
        <v>3</v>
      </c>
      <c r="X32" s="38">
        <f t="shared" ca="1" si="1"/>
        <v>4</v>
      </c>
      <c r="Y32" s="37">
        <f t="shared" ca="1" si="1"/>
        <v>1</v>
      </c>
      <c r="Z32" s="36"/>
    </row>
    <row r="33" spans="2:25" ht="18" customHeight="1" x14ac:dyDescent="0.2"/>
    <row r="34" spans="2:25" ht="18" customHeight="1" x14ac:dyDescent="0.35">
      <c r="B34" s="55" t="str">
        <f>"www.mathbuch.info"</f>
        <v>www.mathbuch.info</v>
      </c>
      <c r="Y34" s="56" t="s">
        <v>40</v>
      </c>
    </row>
    <row r="35" spans="2:25" ht="18" customHeight="1" x14ac:dyDescent="0.2"/>
    <row r="36" spans="2:25" ht="18" customHeight="1" x14ac:dyDescent="0.2"/>
    <row r="37" spans="2:25" ht="18" customHeight="1" x14ac:dyDescent="0.2"/>
    <row r="38" spans="2:25" ht="18" customHeight="1" x14ac:dyDescent="0.2"/>
    <row r="39" spans="2:25" ht="18" customHeight="1" x14ac:dyDescent="0.2"/>
    <row r="40" spans="2:25" ht="18" customHeight="1" x14ac:dyDescent="0.2"/>
    <row r="41" spans="2:25" ht="18" customHeight="1" x14ac:dyDescent="0.2"/>
    <row r="42" spans="2:25" ht="18" customHeight="1" x14ac:dyDescent="0.2"/>
    <row r="43" spans="2:25" ht="18" customHeight="1" x14ac:dyDescent="0.2"/>
    <row r="44" spans="2:25" ht="18" customHeight="1" x14ac:dyDescent="0.2"/>
    <row r="45" spans="2:25" ht="18" customHeight="1" x14ac:dyDescent="0.2"/>
    <row r="46" spans="2:25" ht="18" customHeight="1" x14ac:dyDescent="0.2"/>
    <row r="47" spans="2:25" ht="18" customHeight="1" x14ac:dyDescent="0.2"/>
    <row r="48" spans="2:25" ht="18" customHeight="1" x14ac:dyDescent="0.2"/>
    <row r="49" spans="3:4" ht="18" customHeight="1" x14ac:dyDescent="0.2"/>
    <row r="50" spans="3:4" ht="18" customHeight="1" x14ac:dyDescent="0.2"/>
    <row r="51" spans="3:4" ht="18" customHeight="1" x14ac:dyDescent="0.2"/>
    <row r="52" spans="3:4" ht="18" customHeight="1" x14ac:dyDescent="0.2"/>
    <row r="53" spans="3:4" ht="18" customHeight="1" x14ac:dyDescent="0.2"/>
    <row r="54" spans="3:4" ht="18" customHeight="1" x14ac:dyDescent="0.2"/>
    <row r="55" spans="3:4" ht="18" customHeight="1" x14ac:dyDescent="0.2"/>
    <row r="56" spans="3:4" ht="18" customHeight="1" x14ac:dyDescent="0.2"/>
    <row r="57" spans="3:4" ht="18" customHeight="1" x14ac:dyDescent="0.2"/>
    <row r="58" spans="3:4" ht="18" customHeight="1" x14ac:dyDescent="0.2"/>
    <row r="59" spans="3:4" ht="18" customHeight="1" x14ac:dyDescent="0.2">
      <c r="C59" s="2"/>
    </row>
    <row r="60" spans="3:4" ht="18" customHeight="1" x14ac:dyDescent="0.2">
      <c r="C60" s="39" t="s">
        <v>22</v>
      </c>
      <c r="D60" s="39" t="s">
        <v>23</v>
      </c>
    </row>
    <row r="61" spans="3:4" x14ac:dyDescent="0.2">
      <c r="C61" s="14">
        <v>1</v>
      </c>
      <c r="D61" s="40">
        <f t="shared" ref="D61:D102" ca="1" si="2">COUNTIF($C$7:$H$26,C61)</f>
        <v>4</v>
      </c>
    </row>
    <row r="62" spans="3:4" x14ac:dyDescent="0.2">
      <c r="C62" s="14">
        <v>2</v>
      </c>
      <c r="D62" s="40">
        <f t="shared" ca="1" si="2"/>
        <v>3</v>
      </c>
    </row>
    <row r="63" spans="3:4" x14ac:dyDescent="0.2">
      <c r="C63" s="14">
        <v>3</v>
      </c>
      <c r="D63" s="40">
        <f t="shared" ca="1" si="2"/>
        <v>3</v>
      </c>
    </row>
    <row r="64" spans="3:4" x14ac:dyDescent="0.2">
      <c r="C64" s="14">
        <v>4</v>
      </c>
      <c r="D64" s="40">
        <f t="shared" ca="1" si="2"/>
        <v>3</v>
      </c>
    </row>
    <row r="65" spans="3:4" x14ac:dyDescent="0.2">
      <c r="C65" s="14">
        <v>5</v>
      </c>
      <c r="D65" s="40">
        <f t="shared" ca="1" si="2"/>
        <v>2</v>
      </c>
    </row>
    <row r="66" spans="3:4" x14ac:dyDescent="0.2">
      <c r="C66" s="14">
        <v>6</v>
      </c>
      <c r="D66" s="40">
        <f t="shared" ca="1" si="2"/>
        <v>4</v>
      </c>
    </row>
    <row r="67" spans="3:4" x14ac:dyDescent="0.2">
      <c r="C67" s="14">
        <v>7</v>
      </c>
      <c r="D67" s="40">
        <f t="shared" ca="1" si="2"/>
        <v>3</v>
      </c>
    </row>
    <row r="68" spans="3:4" x14ac:dyDescent="0.2">
      <c r="C68" s="14">
        <v>8</v>
      </c>
      <c r="D68" s="40">
        <f t="shared" ca="1" si="2"/>
        <v>2</v>
      </c>
    </row>
    <row r="69" spans="3:4" x14ac:dyDescent="0.2">
      <c r="C69" s="14">
        <v>9</v>
      </c>
      <c r="D69" s="40">
        <f t="shared" ca="1" si="2"/>
        <v>2</v>
      </c>
    </row>
    <row r="70" spans="3:4" x14ac:dyDescent="0.2">
      <c r="C70" s="14">
        <v>10</v>
      </c>
      <c r="D70" s="40">
        <f t="shared" ca="1" si="2"/>
        <v>5</v>
      </c>
    </row>
    <row r="71" spans="3:4" x14ac:dyDescent="0.2">
      <c r="C71" s="14">
        <v>11</v>
      </c>
      <c r="D71" s="40">
        <f t="shared" ca="1" si="2"/>
        <v>5</v>
      </c>
    </row>
    <row r="72" spans="3:4" x14ac:dyDescent="0.2">
      <c r="C72" s="14">
        <v>12</v>
      </c>
      <c r="D72" s="40">
        <f t="shared" ca="1" si="2"/>
        <v>4</v>
      </c>
    </row>
    <row r="73" spans="3:4" x14ac:dyDescent="0.2">
      <c r="C73" s="14">
        <v>13</v>
      </c>
      <c r="D73" s="40">
        <f t="shared" ca="1" si="2"/>
        <v>3</v>
      </c>
    </row>
    <row r="74" spans="3:4" x14ac:dyDescent="0.2">
      <c r="C74" s="14">
        <v>14</v>
      </c>
      <c r="D74" s="40">
        <f t="shared" ca="1" si="2"/>
        <v>1</v>
      </c>
    </row>
    <row r="75" spans="3:4" x14ac:dyDescent="0.2">
      <c r="C75" s="14">
        <v>15</v>
      </c>
      <c r="D75" s="40">
        <f t="shared" ca="1" si="2"/>
        <v>8</v>
      </c>
    </row>
    <row r="76" spans="3:4" x14ac:dyDescent="0.2">
      <c r="C76" s="14">
        <v>16</v>
      </c>
      <c r="D76" s="40">
        <f t="shared" ca="1" si="2"/>
        <v>2</v>
      </c>
    </row>
    <row r="77" spans="3:4" x14ac:dyDescent="0.2">
      <c r="C77" s="14">
        <v>17</v>
      </c>
      <c r="D77" s="40">
        <f t="shared" ca="1" si="2"/>
        <v>0</v>
      </c>
    </row>
    <row r="78" spans="3:4" x14ac:dyDescent="0.2">
      <c r="C78" s="14">
        <v>18</v>
      </c>
      <c r="D78" s="40">
        <f t="shared" ca="1" si="2"/>
        <v>1</v>
      </c>
    </row>
    <row r="79" spans="3:4" x14ac:dyDescent="0.2">
      <c r="C79" s="14">
        <v>19</v>
      </c>
      <c r="D79" s="40">
        <f t="shared" ca="1" si="2"/>
        <v>3</v>
      </c>
    </row>
    <row r="80" spans="3:4" x14ac:dyDescent="0.2">
      <c r="C80" s="14">
        <v>20</v>
      </c>
      <c r="D80" s="40">
        <f t="shared" ca="1" si="2"/>
        <v>4</v>
      </c>
    </row>
    <row r="81" spans="3:4" x14ac:dyDescent="0.2">
      <c r="C81" s="14">
        <v>21</v>
      </c>
      <c r="D81" s="40">
        <f t="shared" ca="1" si="2"/>
        <v>2</v>
      </c>
    </row>
    <row r="82" spans="3:4" x14ac:dyDescent="0.2">
      <c r="C82" s="14">
        <v>22</v>
      </c>
      <c r="D82" s="40">
        <f t="shared" ca="1" si="2"/>
        <v>2</v>
      </c>
    </row>
    <row r="83" spans="3:4" x14ac:dyDescent="0.2">
      <c r="C83" s="14">
        <v>23</v>
      </c>
      <c r="D83" s="40">
        <f t="shared" ca="1" si="2"/>
        <v>4</v>
      </c>
    </row>
    <row r="84" spans="3:4" x14ac:dyDescent="0.2">
      <c r="C84" s="14">
        <v>24</v>
      </c>
      <c r="D84" s="40">
        <f t="shared" ca="1" si="2"/>
        <v>5</v>
      </c>
    </row>
    <row r="85" spans="3:4" x14ac:dyDescent="0.2">
      <c r="C85" s="14">
        <v>25</v>
      </c>
      <c r="D85" s="40">
        <f t="shared" ca="1" si="2"/>
        <v>5</v>
      </c>
    </row>
    <row r="86" spans="3:4" x14ac:dyDescent="0.2">
      <c r="C86" s="14">
        <v>26</v>
      </c>
      <c r="D86" s="40">
        <f t="shared" ca="1" si="2"/>
        <v>2</v>
      </c>
    </row>
    <row r="87" spans="3:4" x14ac:dyDescent="0.2">
      <c r="C87" s="14">
        <v>27</v>
      </c>
      <c r="D87" s="40">
        <f t="shared" ca="1" si="2"/>
        <v>4</v>
      </c>
    </row>
    <row r="88" spans="3:4" x14ac:dyDescent="0.2">
      <c r="C88" s="14">
        <v>28</v>
      </c>
      <c r="D88" s="40">
        <f t="shared" ca="1" si="2"/>
        <v>1</v>
      </c>
    </row>
    <row r="89" spans="3:4" x14ac:dyDescent="0.2">
      <c r="C89" s="14">
        <v>29</v>
      </c>
      <c r="D89" s="40">
        <f t="shared" ca="1" si="2"/>
        <v>1</v>
      </c>
    </row>
    <row r="90" spans="3:4" x14ac:dyDescent="0.2">
      <c r="C90" s="14">
        <v>30</v>
      </c>
      <c r="D90" s="40">
        <f t="shared" ca="1" si="2"/>
        <v>4</v>
      </c>
    </row>
    <row r="91" spans="3:4" x14ac:dyDescent="0.2">
      <c r="C91" s="14">
        <v>31</v>
      </c>
      <c r="D91" s="40">
        <f t="shared" ca="1" si="2"/>
        <v>2</v>
      </c>
    </row>
    <row r="92" spans="3:4" x14ac:dyDescent="0.2">
      <c r="C92" s="14">
        <v>32</v>
      </c>
      <c r="D92" s="40">
        <f t="shared" ca="1" si="2"/>
        <v>5</v>
      </c>
    </row>
    <row r="93" spans="3:4" x14ac:dyDescent="0.2">
      <c r="C93" s="14">
        <v>33</v>
      </c>
      <c r="D93" s="40">
        <f t="shared" ca="1" si="2"/>
        <v>3</v>
      </c>
    </row>
    <row r="94" spans="3:4" x14ac:dyDescent="0.2">
      <c r="C94" s="14">
        <v>34</v>
      </c>
      <c r="D94" s="40">
        <f t="shared" ca="1" si="2"/>
        <v>3</v>
      </c>
    </row>
    <row r="95" spans="3:4" x14ac:dyDescent="0.2">
      <c r="C95" s="14">
        <v>35</v>
      </c>
      <c r="D95" s="40">
        <f t="shared" ca="1" si="2"/>
        <v>1</v>
      </c>
    </row>
    <row r="96" spans="3:4" x14ac:dyDescent="0.2">
      <c r="C96" s="14">
        <v>36</v>
      </c>
      <c r="D96" s="40">
        <f t="shared" ca="1" si="2"/>
        <v>0</v>
      </c>
    </row>
    <row r="97" spans="3:4" x14ac:dyDescent="0.2">
      <c r="C97" s="14">
        <v>37</v>
      </c>
      <c r="D97" s="40">
        <f t="shared" ca="1" si="2"/>
        <v>2</v>
      </c>
    </row>
    <row r="98" spans="3:4" x14ac:dyDescent="0.2">
      <c r="C98" s="14">
        <v>38</v>
      </c>
      <c r="D98" s="40">
        <f t="shared" ca="1" si="2"/>
        <v>2</v>
      </c>
    </row>
    <row r="99" spans="3:4" x14ac:dyDescent="0.2">
      <c r="C99" s="14">
        <v>39</v>
      </c>
      <c r="D99" s="40">
        <f t="shared" ca="1" si="2"/>
        <v>2</v>
      </c>
    </row>
    <row r="100" spans="3:4" x14ac:dyDescent="0.2">
      <c r="C100" s="14">
        <v>40</v>
      </c>
      <c r="D100" s="40">
        <f t="shared" ca="1" si="2"/>
        <v>3</v>
      </c>
    </row>
    <row r="101" spans="3:4" x14ac:dyDescent="0.2">
      <c r="C101" s="14">
        <v>41</v>
      </c>
      <c r="D101" s="40">
        <f t="shared" ca="1" si="2"/>
        <v>4</v>
      </c>
    </row>
    <row r="102" spans="3:4" x14ac:dyDescent="0.2">
      <c r="C102" s="14">
        <v>42</v>
      </c>
      <c r="D102" s="40">
        <f t="shared" ca="1" si="2"/>
        <v>1</v>
      </c>
    </row>
    <row r="103" spans="3:4" x14ac:dyDescent="0.2">
      <c r="C103" s="2"/>
    </row>
    <row r="104" spans="3:4" x14ac:dyDescent="0.2">
      <c r="C104" s="2"/>
    </row>
    <row r="105" spans="3:4" x14ac:dyDescent="0.2">
      <c r="C105" s="2"/>
    </row>
    <row r="106" spans="3:4" x14ac:dyDescent="0.2">
      <c r="C106" s="2"/>
    </row>
    <row r="107" spans="3:4" x14ac:dyDescent="0.2">
      <c r="C107" s="2"/>
    </row>
    <row r="108" spans="3:4" x14ac:dyDescent="0.2">
      <c r="C108" s="2"/>
    </row>
    <row r="109" spans="3:4" x14ac:dyDescent="0.2">
      <c r="C109" s="2"/>
    </row>
    <row r="110" spans="3:4" x14ac:dyDescent="0.2">
      <c r="C110" s="2"/>
    </row>
    <row r="111" spans="3:4" x14ac:dyDescent="0.2">
      <c r="C111" s="2"/>
    </row>
    <row r="112" spans="3:4" x14ac:dyDescent="0.2">
      <c r="C112" s="2"/>
    </row>
    <row r="113" spans="3:3" x14ac:dyDescent="0.2">
      <c r="C113" s="2"/>
    </row>
    <row r="114" spans="3:3" x14ac:dyDescent="0.2">
      <c r="C114" s="2"/>
    </row>
    <row r="115" spans="3:3" x14ac:dyDescent="0.2">
      <c r="C115" s="2"/>
    </row>
    <row r="116" spans="3:3" x14ac:dyDescent="0.2">
      <c r="C116" s="2"/>
    </row>
    <row r="117" spans="3:3" x14ac:dyDescent="0.2">
      <c r="C117" s="2"/>
    </row>
    <row r="118" spans="3:3" x14ac:dyDescent="0.2">
      <c r="C118" s="2"/>
    </row>
    <row r="119" spans="3:3" x14ac:dyDescent="0.2">
      <c r="C119" s="2"/>
    </row>
    <row r="120" spans="3:3" x14ac:dyDescent="0.2">
      <c r="C120" s="2"/>
    </row>
    <row r="121" spans="3:3" x14ac:dyDescent="0.2">
      <c r="C121" s="2"/>
    </row>
    <row r="122" spans="3:3" x14ac:dyDescent="0.2">
      <c r="C122" s="2"/>
    </row>
    <row r="123" spans="3:3" x14ac:dyDescent="0.2">
      <c r="C123" s="2"/>
    </row>
    <row r="124" spans="3:3" x14ac:dyDescent="0.2">
      <c r="C124" s="2"/>
    </row>
    <row r="125" spans="3:3" x14ac:dyDescent="0.2">
      <c r="C125" s="2"/>
    </row>
    <row r="126" spans="3:3" x14ac:dyDescent="0.2">
      <c r="C126" s="2"/>
    </row>
    <row r="127" spans="3:3" x14ac:dyDescent="0.2">
      <c r="C127" s="2"/>
    </row>
    <row r="128" spans="3:3" x14ac:dyDescent="0.2">
      <c r="C128" s="2"/>
    </row>
    <row r="129" spans="3:3" x14ac:dyDescent="0.2">
      <c r="C129" s="2"/>
    </row>
    <row r="130" spans="3:3" x14ac:dyDescent="0.2">
      <c r="C130" s="2"/>
    </row>
    <row r="131" spans="3:3" x14ac:dyDescent="0.2">
      <c r="C131" s="2"/>
    </row>
    <row r="132" spans="3:3" x14ac:dyDescent="0.2">
      <c r="C132" s="2"/>
    </row>
    <row r="133" spans="3:3" x14ac:dyDescent="0.2">
      <c r="C133" s="2"/>
    </row>
    <row r="134" spans="3:3" x14ac:dyDescent="0.2">
      <c r="C134" s="2"/>
    </row>
    <row r="135" spans="3:3" x14ac:dyDescent="0.2">
      <c r="C135" s="2"/>
    </row>
    <row r="136" spans="3:3" x14ac:dyDescent="0.2">
      <c r="C136" s="2"/>
    </row>
    <row r="137" spans="3:3" x14ac:dyDescent="0.2">
      <c r="C137" s="2"/>
    </row>
    <row r="138" spans="3:3" x14ac:dyDescent="0.2">
      <c r="C138" s="2"/>
    </row>
    <row r="139" spans="3:3" x14ac:dyDescent="0.2">
      <c r="C139" s="2"/>
    </row>
    <row r="140" spans="3:3" x14ac:dyDescent="0.2">
      <c r="C140" s="2"/>
    </row>
    <row r="141" spans="3:3" x14ac:dyDescent="0.2">
      <c r="C141" s="2"/>
    </row>
    <row r="142" spans="3:3" x14ac:dyDescent="0.2">
      <c r="C142" s="2"/>
    </row>
    <row r="143" spans="3:3" x14ac:dyDescent="0.2">
      <c r="C143" s="2"/>
    </row>
    <row r="144" spans="3:3" x14ac:dyDescent="0.2">
      <c r="C144" s="2"/>
    </row>
    <row r="145" spans="3:3" x14ac:dyDescent="0.2">
      <c r="C145" s="2"/>
    </row>
    <row r="146" spans="3:3" x14ac:dyDescent="0.2">
      <c r="C146" s="2"/>
    </row>
    <row r="147" spans="3:3" x14ac:dyDescent="0.2">
      <c r="C147" s="2"/>
    </row>
    <row r="148" spans="3:3" x14ac:dyDescent="0.2">
      <c r="C148" s="2"/>
    </row>
    <row r="149" spans="3:3" x14ac:dyDescent="0.2">
      <c r="C149" s="2"/>
    </row>
    <row r="150" spans="3:3" x14ac:dyDescent="0.2">
      <c r="C150" s="2"/>
    </row>
    <row r="151" spans="3:3" x14ac:dyDescent="0.2">
      <c r="C151" s="2"/>
    </row>
    <row r="152" spans="3:3" x14ac:dyDescent="0.2">
      <c r="C152" s="2"/>
    </row>
    <row r="153" spans="3:3" x14ac:dyDescent="0.2">
      <c r="C153" s="2"/>
    </row>
    <row r="154" spans="3:3" x14ac:dyDescent="0.2">
      <c r="C154" s="2"/>
    </row>
    <row r="155" spans="3:3" x14ac:dyDescent="0.2">
      <c r="C155" s="2"/>
    </row>
    <row r="156" spans="3:3" x14ac:dyDescent="0.2">
      <c r="C156" s="2"/>
    </row>
    <row r="157" spans="3:3" x14ac:dyDescent="0.2">
      <c r="C157" s="2"/>
    </row>
    <row r="158" spans="3:3" x14ac:dyDescent="0.2">
      <c r="C158" s="2"/>
    </row>
    <row r="159" spans="3:3" x14ac:dyDescent="0.2">
      <c r="C159" s="2"/>
    </row>
    <row r="160" spans="3:3" x14ac:dyDescent="0.2">
      <c r="C160" s="2"/>
    </row>
    <row r="161" spans="3:3" x14ac:dyDescent="0.2">
      <c r="C161" s="2"/>
    </row>
    <row r="162" spans="3:3" x14ac:dyDescent="0.2">
      <c r="C162" s="2"/>
    </row>
    <row r="163" spans="3:3" x14ac:dyDescent="0.2">
      <c r="C163" s="2"/>
    </row>
    <row r="164" spans="3:3" x14ac:dyDescent="0.2">
      <c r="C164" s="2"/>
    </row>
    <row r="165" spans="3:3" x14ac:dyDescent="0.2">
      <c r="C165" s="2"/>
    </row>
    <row r="166" spans="3:3" x14ac:dyDescent="0.2">
      <c r="C166" s="2"/>
    </row>
    <row r="167" spans="3:3" x14ac:dyDescent="0.2">
      <c r="C167" s="2"/>
    </row>
    <row r="168" spans="3:3" x14ac:dyDescent="0.2">
      <c r="C168" s="2"/>
    </row>
    <row r="169" spans="3:3" x14ac:dyDescent="0.2">
      <c r="C169" s="2"/>
    </row>
    <row r="170" spans="3:3" x14ac:dyDescent="0.2">
      <c r="C170" s="2"/>
    </row>
    <row r="171" spans="3:3" x14ac:dyDescent="0.2">
      <c r="C171" s="2"/>
    </row>
    <row r="172" spans="3:3" x14ac:dyDescent="0.2">
      <c r="C172" s="2"/>
    </row>
    <row r="173" spans="3:3" x14ac:dyDescent="0.2">
      <c r="C173" s="2"/>
    </row>
    <row r="174" spans="3:3" x14ac:dyDescent="0.2">
      <c r="C174" s="2"/>
    </row>
    <row r="175" spans="3:3" x14ac:dyDescent="0.2">
      <c r="C175" s="2"/>
    </row>
    <row r="176" spans="3:3" x14ac:dyDescent="0.2">
      <c r="C176" s="2"/>
    </row>
    <row r="177" spans="3:3" x14ac:dyDescent="0.2">
      <c r="C177" s="2"/>
    </row>
    <row r="178" spans="3:3" x14ac:dyDescent="0.2">
      <c r="C178" s="2"/>
    </row>
    <row r="179" spans="3:3" x14ac:dyDescent="0.2">
      <c r="C179" s="2"/>
    </row>
    <row r="180" spans="3:3" x14ac:dyDescent="0.2">
      <c r="C180" s="2"/>
    </row>
    <row r="181" spans="3:3" x14ac:dyDescent="0.2">
      <c r="C181" s="2"/>
    </row>
    <row r="182" spans="3:3" x14ac:dyDescent="0.2">
      <c r="C182" s="2"/>
    </row>
    <row r="183" spans="3:3" x14ac:dyDescent="0.2">
      <c r="C183" s="2"/>
    </row>
    <row r="184" spans="3:3" x14ac:dyDescent="0.2">
      <c r="C184" s="2"/>
    </row>
    <row r="185" spans="3:3" x14ac:dyDescent="0.2">
      <c r="C185" s="2"/>
    </row>
    <row r="186" spans="3:3" x14ac:dyDescent="0.2">
      <c r="C186" s="2"/>
    </row>
    <row r="187" spans="3:3" x14ac:dyDescent="0.2">
      <c r="C187" s="2"/>
    </row>
    <row r="188" spans="3:3" x14ac:dyDescent="0.2">
      <c r="C188" s="2"/>
    </row>
    <row r="189" spans="3:3" x14ac:dyDescent="0.2">
      <c r="C189" s="2"/>
    </row>
    <row r="190" spans="3:3" x14ac:dyDescent="0.2">
      <c r="C190" s="2"/>
    </row>
    <row r="191" spans="3:3" x14ac:dyDescent="0.2">
      <c r="C191" s="2"/>
    </row>
    <row r="192" spans="3:3" x14ac:dyDescent="0.2">
      <c r="C192" s="2"/>
    </row>
    <row r="193" spans="3:3" x14ac:dyDescent="0.2">
      <c r="C193" s="2"/>
    </row>
    <row r="194" spans="3:3" x14ac:dyDescent="0.2">
      <c r="C194" s="2"/>
    </row>
    <row r="195" spans="3:3" x14ac:dyDescent="0.2">
      <c r="C195" s="2"/>
    </row>
    <row r="196" spans="3:3" x14ac:dyDescent="0.2">
      <c r="C196" s="2"/>
    </row>
    <row r="197" spans="3:3" x14ac:dyDescent="0.2">
      <c r="C197" s="2"/>
    </row>
    <row r="198" spans="3:3" x14ac:dyDescent="0.2">
      <c r="C198" s="2"/>
    </row>
    <row r="199" spans="3:3" x14ac:dyDescent="0.2">
      <c r="C199" s="2"/>
    </row>
    <row r="200" spans="3:3" x14ac:dyDescent="0.2">
      <c r="C200" s="2"/>
    </row>
    <row r="201" spans="3:3" x14ac:dyDescent="0.2">
      <c r="C201" s="2"/>
    </row>
    <row r="202" spans="3:3" x14ac:dyDescent="0.2">
      <c r="C202" s="2"/>
    </row>
    <row r="203" spans="3:3" x14ac:dyDescent="0.2">
      <c r="C203" s="2"/>
    </row>
    <row r="204" spans="3:3" x14ac:dyDescent="0.2">
      <c r="C204" s="2"/>
    </row>
    <row r="205" spans="3:3" x14ac:dyDescent="0.2">
      <c r="C205" s="2"/>
    </row>
    <row r="206" spans="3:3" x14ac:dyDescent="0.2">
      <c r="C206" s="2"/>
    </row>
    <row r="207" spans="3:3" x14ac:dyDescent="0.2">
      <c r="C207" s="2"/>
    </row>
    <row r="208" spans="3:3" x14ac:dyDescent="0.2">
      <c r="C208" s="2"/>
    </row>
    <row r="209" spans="3:3" x14ac:dyDescent="0.2">
      <c r="C209" s="2"/>
    </row>
    <row r="210" spans="3:3" x14ac:dyDescent="0.2">
      <c r="C210" s="2"/>
    </row>
    <row r="211" spans="3:3" x14ac:dyDescent="0.2">
      <c r="C211" s="2"/>
    </row>
    <row r="212" spans="3:3" x14ac:dyDescent="0.2">
      <c r="C212" s="2"/>
    </row>
    <row r="213" spans="3:3" x14ac:dyDescent="0.2">
      <c r="C213" s="2"/>
    </row>
    <row r="214" spans="3:3" x14ac:dyDescent="0.2">
      <c r="C214" s="2"/>
    </row>
    <row r="215" spans="3:3" x14ac:dyDescent="0.2">
      <c r="C215" s="2"/>
    </row>
    <row r="216" spans="3:3" x14ac:dyDescent="0.2">
      <c r="C216" s="2"/>
    </row>
    <row r="217" spans="3:3" x14ac:dyDescent="0.2">
      <c r="C217" s="2"/>
    </row>
    <row r="218" spans="3:3" x14ac:dyDescent="0.2">
      <c r="C218" s="2"/>
    </row>
    <row r="219" spans="3:3" x14ac:dyDescent="0.2">
      <c r="C219" s="2"/>
    </row>
    <row r="220" spans="3:3" x14ac:dyDescent="0.2">
      <c r="C220" s="2"/>
    </row>
    <row r="221" spans="3:3" x14ac:dyDescent="0.2">
      <c r="C221" s="2"/>
    </row>
    <row r="222" spans="3:3" x14ac:dyDescent="0.2">
      <c r="C222" s="2"/>
    </row>
    <row r="223" spans="3:3" x14ac:dyDescent="0.2">
      <c r="C223" s="2"/>
    </row>
    <row r="224" spans="3:3" x14ac:dyDescent="0.2">
      <c r="C224" s="2"/>
    </row>
    <row r="225" spans="3:3" x14ac:dyDescent="0.2">
      <c r="C225" s="2"/>
    </row>
    <row r="226" spans="3:3" x14ac:dyDescent="0.2">
      <c r="C226" s="2"/>
    </row>
    <row r="227" spans="3:3" x14ac:dyDescent="0.2">
      <c r="C227" s="2"/>
    </row>
    <row r="228" spans="3:3" x14ac:dyDescent="0.2">
      <c r="C228" s="2"/>
    </row>
    <row r="229" spans="3:3" x14ac:dyDescent="0.2">
      <c r="C229" s="2"/>
    </row>
    <row r="230" spans="3:3" x14ac:dyDescent="0.2">
      <c r="C230" s="2"/>
    </row>
    <row r="231" spans="3:3" x14ac:dyDescent="0.2">
      <c r="C231" s="2"/>
    </row>
    <row r="232" spans="3:3" x14ac:dyDescent="0.2">
      <c r="C232" s="2"/>
    </row>
    <row r="233" spans="3:3" x14ac:dyDescent="0.2">
      <c r="C233" s="2"/>
    </row>
    <row r="234" spans="3:3" x14ac:dyDescent="0.2">
      <c r="C234" s="2"/>
    </row>
    <row r="235" spans="3:3" x14ac:dyDescent="0.2">
      <c r="C235" s="2"/>
    </row>
    <row r="236" spans="3:3" x14ac:dyDescent="0.2">
      <c r="C236" s="2"/>
    </row>
    <row r="237" spans="3:3" x14ac:dyDescent="0.2">
      <c r="C237" s="2"/>
    </row>
    <row r="238" spans="3:3" x14ac:dyDescent="0.2">
      <c r="C238" s="2"/>
    </row>
    <row r="239" spans="3:3" x14ac:dyDescent="0.2">
      <c r="C239" s="2"/>
    </row>
    <row r="240" spans="3:3" x14ac:dyDescent="0.2">
      <c r="C240" s="2"/>
    </row>
    <row r="241" spans="3:3" x14ac:dyDescent="0.2">
      <c r="C241" s="2"/>
    </row>
    <row r="242" spans="3:3" x14ac:dyDescent="0.2">
      <c r="C242" s="2"/>
    </row>
    <row r="243" spans="3:3" x14ac:dyDescent="0.2">
      <c r="C243" s="2"/>
    </row>
    <row r="244" spans="3:3" x14ac:dyDescent="0.2">
      <c r="C244" s="2"/>
    </row>
    <row r="245" spans="3:3" x14ac:dyDescent="0.2">
      <c r="C245" s="2"/>
    </row>
    <row r="246" spans="3:3" x14ac:dyDescent="0.2">
      <c r="C246" s="2"/>
    </row>
    <row r="247" spans="3:3" x14ac:dyDescent="0.2">
      <c r="C247" s="2"/>
    </row>
    <row r="248" spans="3:3" x14ac:dyDescent="0.2">
      <c r="C248" s="2"/>
    </row>
    <row r="249" spans="3:3" x14ac:dyDescent="0.2">
      <c r="C249" s="2"/>
    </row>
    <row r="250" spans="3:3" x14ac:dyDescent="0.2">
      <c r="C250" s="2"/>
    </row>
    <row r="251" spans="3:3" x14ac:dyDescent="0.2">
      <c r="C251" s="2"/>
    </row>
    <row r="252" spans="3:3" x14ac:dyDescent="0.2">
      <c r="C252" s="2"/>
    </row>
    <row r="253" spans="3:3" x14ac:dyDescent="0.2">
      <c r="C253" s="2"/>
    </row>
    <row r="254" spans="3:3" x14ac:dyDescent="0.2">
      <c r="C254" s="2"/>
    </row>
    <row r="255" spans="3:3" x14ac:dyDescent="0.2">
      <c r="C255" s="2"/>
    </row>
    <row r="256" spans="3:3" x14ac:dyDescent="0.2">
      <c r="C256" s="2"/>
    </row>
    <row r="257" spans="3:3" x14ac:dyDescent="0.2">
      <c r="C257" s="2"/>
    </row>
    <row r="258" spans="3:3" x14ac:dyDescent="0.2">
      <c r="C258" s="2"/>
    </row>
    <row r="259" spans="3:3" x14ac:dyDescent="0.2">
      <c r="C259" s="2"/>
    </row>
    <row r="260" spans="3:3" x14ac:dyDescent="0.2">
      <c r="C260" s="2"/>
    </row>
    <row r="261" spans="3:3" x14ac:dyDescent="0.2">
      <c r="C261" s="2"/>
    </row>
    <row r="262" spans="3:3" x14ac:dyDescent="0.2">
      <c r="C262" s="2"/>
    </row>
    <row r="263" spans="3:3" x14ac:dyDescent="0.2">
      <c r="C263" s="2"/>
    </row>
    <row r="264" spans="3:3" x14ac:dyDescent="0.2">
      <c r="C264" s="2"/>
    </row>
    <row r="265" spans="3:3" x14ac:dyDescent="0.2">
      <c r="C265" s="2"/>
    </row>
    <row r="266" spans="3:3" x14ac:dyDescent="0.2">
      <c r="C266" s="2"/>
    </row>
    <row r="267" spans="3:3" x14ac:dyDescent="0.2">
      <c r="C267" s="2"/>
    </row>
    <row r="268" spans="3:3" x14ac:dyDescent="0.2">
      <c r="C268" s="2"/>
    </row>
    <row r="269" spans="3:3" x14ac:dyDescent="0.2">
      <c r="C269" s="2"/>
    </row>
    <row r="270" spans="3:3" x14ac:dyDescent="0.2">
      <c r="C270" s="2"/>
    </row>
    <row r="271" spans="3:3" x14ac:dyDescent="0.2">
      <c r="C271" s="2"/>
    </row>
    <row r="272" spans="3:3" x14ac:dyDescent="0.2">
      <c r="C272" s="2"/>
    </row>
    <row r="273" spans="3:3" x14ac:dyDescent="0.2">
      <c r="C273" s="2"/>
    </row>
    <row r="274" spans="3:3" x14ac:dyDescent="0.2">
      <c r="C274" s="2"/>
    </row>
    <row r="275" spans="3:3" x14ac:dyDescent="0.2">
      <c r="C275" s="2"/>
    </row>
    <row r="276" spans="3:3" x14ac:dyDescent="0.2">
      <c r="C276" s="2"/>
    </row>
    <row r="277" spans="3:3" x14ac:dyDescent="0.2">
      <c r="C277" s="2"/>
    </row>
    <row r="278" spans="3:3" x14ac:dyDescent="0.2">
      <c r="C278" s="2"/>
    </row>
    <row r="279" spans="3:3" x14ac:dyDescent="0.2">
      <c r="C279" s="2"/>
    </row>
    <row r="280" spans="3:3" x14ac:dyDescent="0.2">
      <c r="C280" s="2"/>
    </row>
    <row r="281" spans="3:3" x14ac:dyDescent="0.2">
      <c r="C281" s="2"/>
    </row>
    <row r="282" spans="3:3" x14ac:dyDescent="0.2">
      <c r="C282" s="2"/>
    </row>
    <row r="283" spans="3:3" x14ac:dyDescent="0.2">
      <c r="C283" s="2"/>
    </row>
    <row r="284" spans="3:3" x14ac:dyDescent="0.2">
      <c r="C284" s="2"/>
    </row>
    <row r="285" spans="3:3" x14ac:dyDescent="0.2">
      <c r="C285" s="2"/>
    </row>
    <row r="286" spans="3:3" x14ac:dyDescent="0.2">
      <c r="C286" s="2"/>
    </row>
    <row r="287" spans="3:3" x14ac:dyDescent="0.2">
      <c r="C287" s="2"/>
    </row>
    <row r="288" spans="3:3" x14ac:dyDescent="0.2">
      <c r="C288" s="2"/>
    </row>
    <row r="289" spans="3:3" x14ac:dyDescent="0.2">
      <c r="C289" s="2"/>
    </row>
    <row r="290" spans="3:3" x14ac:dyDescent="0.2">
      <c r="C290" s="2"/>
    </row>
    <row r="291" spans="3:3" x14ac:dyDescent="0.2">
      <c r="C291" s="2"/>
    </row>
    <row r="292" spans="3:3" x14ac:dyDescent="0.2">
      <c r="C292" s="2"/>
    </row>
    <row r="293" spans="3:3" x14ac:dyDescent="0.2">
      <c r="C293" s="2"/>
    </row>
    <row r="294" spans="3:3" x14ac:dyDescent="0.2">
      <c r="C294" s="2"/>
    </row>
    <row r="295" spans="3:3" x14ac:dyDescent="0.2">
      <c r="C295" s="2"/>
    </row>
    <row r="296" spans="3:3" x14ac:dyDescent="0.2">
      <c r="C296" s="2"/>
    </row>
    <row r="297" spans="3:3" x14ac:dyDescent="0.2">
      <c r="C297" s="2"/>
    </row>
    <row r="298" spans="3:3" x14ac:dyDescent="0.2">
      <c r="C298" s="2"/>
    </row>
    <row r="299" spans="3:3" x14ac:dyDescent="0.2">
      <c r="C299" s="2"/>
    </row>
    <row r="300" spans="3:3" x14ac:dyDescent="0.2">
      <c r="C300" s="2"/>
    </row>
    <row r="301" spans="3:3" x14ac:dyDescent="0.2">
      <c r="C301" s="2"/>
    </row>
    <row r="302" spans="3:3" x14ac:dyDescent="0.2">
      <c r="C302" s="2"/>
    </row>
    <row r="303" spans="3:3" x14ac:dyDescent="0.2">
      <c r="C303" s="2"/>
    </row>
    <row r="304" spans="3:3" x14ac:dyDescent="0.2">
      <c r="C304" s="2"/>
    </row>
    <row r="305" spans="3:3" x14ac:dyDescent="0.2">
      <c r="C305" s="2"/>
    </row>
    <row r="306" spans="3:3" x14ac:dyDescent="0.2">
      <c r="C306" s="2"/>
    </row>
    <row r="307" spans="3:3" x14ac:dyDescent="0.2">
      <c r="C307" s="2"/>
    </row>
    <row r="308" spans="3:3" x14ac:dyDescent="0.2">
      <c r="C308" s="2"/>
    </row>
    <row r="309" spans="3:3" x14ac:dyDescent="0.2">
      <c r="C309" s="2"/>
    </row>
    <row r="310" spans="3:3" x14ac:dyDescent="0.2">
      <c r="C310" s="2"/>
    </row>
    <row r="311" spans="3:3" x14ac:dyDescent="0.2">
      <c r="C311" s="2"/>
    </row>
    <row r="312" spans="3:3" x14ac:dyDescent="0.2">
      <c r="C312" s="2"/>
    </row>
    <row r="313" spans="3:3" x14ac:dyDescent="0.2">
      <c r="C313" s="2"/>
    </row>
    <row r="314" spans="3:3" x14ac:dyDescent="0.2">
      <c r="C314" s="2"/>
    </row>
    <row r="315" spans="3:3" x14ac:dyDescent="0.2">
      <c r="C315" s="2"/>
    </row>
    <row r="316" spans="3:3" x14ac:dyDescent="0.2">
      <c r="C316" s="2"/>
    </row>
    <row r="317" spans="3:3" x14ac:dyDescent="0.2">
      <c r="C317" s="2"/>
    </row>
    <row r="318" spans="3:3" x14ac:dyDescent="0.2">
      <c r="C318" s="2"/>
    </row>
    <row r="319" spans="3:3" x14ac:dyDescent="0.2">
      <c r="C319" s="2"/>
    </row>
    <row r="320" spans="3:3" x14ac:dyDescent="0.2">
      <c r="C320" s="2"/>
    </row>
    <row r="321" spans="3:3" x14ac:dyDescent="0.2">
      <c r="C321" s="2"/>
    </row>
    <row r="322" spans="3:3" x14ac:dyDescent="0.2">
      <c r="C322" s="2"/>
    </row>
    <row r="323" spans="3:3" x14ac:dyDescent="0.2">
      <c r="C323" s="2"/>
    </row>
    <row r="324" spans="3:3" x14ac:dyDescent="0.2">
      <c r="C324" s="2"/>
    </row>
    <row r="325" spans="3:3" x14ac:dyDescent="0.2">
      <c r="C325" s="2"/>
    </row>
    <row r="326" spans="3:3" x14ac:dyDescent="0.2">
      <c r="C326" s="2"/>
    </row>
    <row r="327" spans="3:3" x14ac:dyDescent="0.2">
      <c r="C327" s="2"/>
    </row>
    <row r="328" spans="3:3" x14ac:dyDescent="0.2">
      <c r="C328" s="2"/>
    </row>
    <row r="329" spans="3:3" x14ac:dyDescent="0.2">
      <c r="C329" s="2"/>
    </row>
    <row r="330" spans="3:3" x14ac:dyDescent="0.2">
      <c r="C330" s="2"/>
    </row>
    <row r="331" spans="3:3" x14ac:dyDescent="0.2">
      <c r="C331" s="2"/>
    </row>
    <row r="332" spans="3:3" x14ac:dyDescent="0.2">
      <c r="C332" s="2"/>
    </row>
    <row r="333" spans="3:3" x14ac:dyDescent="0.2">
      <c r="C333" s="2"/>
    </row>
    <row r="334" spans="3:3" x14ac:dyDescent="0.2">
      <c r="C334" s="2"/>
    </row>
  </sheetData>
  <sheetProtection sheet="1" objects="1" scenarios="1" selectLockedCells="1" selectUnlockedCells="1"/>
  <mergeCells count="6">
    <mergeCell ref="C32:D32"/>
    <mergeCell ref="T2:W4"/>
    <mergeCell ref="C6:H6"/>
    <mergeCell ref="C28:D28"/>
    <mergeCell ref="C29:D29"/>
    <mergeCell ref="C31:D31"/>
  </mergeCells>
  <conditionalFormatting sqref="C7:H26">
    <cfRule type="expression" dxfId="95" priority="139">
      <formula>C7=#REF!</formula>
    </cfRule>
    <cfRule type="expression" dxfId="94" priority="140">
      <formula>C7=#REF!</formula>
    </cfRule>
    <cfRule type="expression" dxfId="93" priority="141">
      <formula>C7=$I7</formula>
    </cfRule>
    <cfRule type="expression" dxfId="92" priority="142">
      <formula>C7=$J7</formula>
    </cfRule>
    <cfRule type="expression" dxfId="91" priority="143">
      <formula>C7=#REF!</formula>
    </cfRule>
    <cfRule type="expression" dxfId="90" priority="144">
      <formula>C7=#REF!</formula>
    </cfRule>
  </conditionalFormatting>
  <pageMargins left="0.70866141732283472" right="0.70866141732283472" top="0.78740157480314965" bottom="0.78740157480314965" header="0.31496062992125984" footer="0.31496062992125984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fitToPage="1"/>
  </sheetPr>
  <dimension ref="B1:Z63"/>
  <sheetViews>
    <sheetView showGridLines="0" showRowColHeaders="0" topLeftCell="A19" workbookViewId="0">
      <selection activeCell="C6" sqref="C6"/>
    </sheetView>
  </sheetViews>
  <sheetFormatPr baseColWidth="10" defaultRowHeight="12.75" x14ac:dyDescent="0.2"/>
  <cols>
    <col min="1" max="1" width="2.7109375" customWidth="1"/>
    <col min="2" max="2" width="12.7109375" customWidth="1"/>
    <col min="3" max="8" width="6.7109375" style="3" customWidth="1"/>
    <col min="9" max="9" width="16.7109375" style="2" customWidth="1"/>
    <col min="10" max="10" width="8.7109375" style="3" customWidth="1"/>
    <col min="11" max="11" width="2.7109375" style="3" customWidth="1"/>
    <col min="12" max="12" width="11.42578125" style="3" hidden="1" customWidth="1"/>
    <col min="13" max="17" width="11.42578125" hidden="1" customWidth="1"/>
    <col min="19" max="19" width="2.7109375" customWidth="1"/>
    <col min="27" max="27" width="2.7109375" customWidth="1"/>
  </cols>
  <sheetData>
    <row r="1" spans="2:26" s="1" customFormat="1" ht="15" customHeight="1" x14ac:dyDescent="0.2">
      <c r="C1" s="2"/>
      <c r="E1" s="2"/>
      <c r="F1" s="2"/>
      <c r="G1" s="2"/>
      <c r="H1" s="2"/>
      <c r="I1" s="2"/>
      <c r="J1" s="2"/>
      <c r="K1" s="2"/>
      <c r="L1" s="2"/>
    </row>
    <row r="2" spans="2:26" s="53" customFormat="1" ht="15" customHeight="1" x14ac:dyDescent="0.2">
      <c r="B2" s="54" t="s">
        <v>42</v>
      </c>
      <c r="E2" s="5"/>
      <c r="F2" s="5"/>
      <c r="G2" s="5"/>
      <c r="H2" s="5"/>
      <c r="I2" s="5"/>
      <c r="J2" s="5"/>
      <c r="K2" s="5"/>
      <c r="L2" s="5"/>
      <c r="W2" s="61" t="s">
        <v>41</v>
      </c>
      <c r="X2" s="66"/>
    </row>
    <row r="3" spans="2:26" ht="15" customHeight="1" x14ac:dyDescent="0.2">
      <c r="C3"/>
      <c r="D3"/>
      <c r="E3"/>
      <c r="F3"/>
      <c r="G3"/>
      <c r="H3"/>
      <c r="I3"/>
      <c r="J3"/>
      <c r="K3"/>
      <c r="L3"/>
      <c r="W3" s="66"/>
      <c r="X3" s="66"/>
    </row>
    <row r="4" spans="2:26" s="1" customFormat="1" ht="24" customHeight="1" x14ac:dyDescent="0.25">
      <c r="B4" s="57" t="s">
        <v>38</v>
      </c>
      <c r="C4" s="2"/>
      <c r="D4" s="2"/>
      <c r="E4" s="2"/>
      <c r="F4" s="2"/>
      <c r="G4" s="2"/>
      <c r="H4" s="2"/>
      <c r="I4" s="2"/>
      <c r="J4" s="2"/>
      <c r="K4" s="2"/>
      <c r="L4" s="2"/>
      <c r="W4" s="66"/>
      <c r="X4" s="66"/>
      <c r="Z4" s="58" t="s">
        <v>44</v>
      </c>
    </row>
    <row r="5" spans="2:26" s="1" customFormat="1" ht="15" customHeight="1" x14ac:dyDescent="0.2">
      <c r="C5" s="2"/>
      <c r="D5" s="2"/>
      <c r="E5" s="2"/>
      <c r="F5" s="2"/>
      <c r="G5" s="2"/>
      <c r="H5" s="2"/>
      <c r="I5" s="2"/>
      <c r="J5" s="2"/>
      <c r="K5" s="2"/>
      <c r="L5" s="2"/>
    </row>
    <row r="6" spans="2:26" s="1" customFormat="1" ht="20.100000000000001" customHeight="1" x14ac:dyDescent="0.2">
      <c r="B6" s="16" t="s">
        <v>10</v>
      </c>
      <c r="C6" s="59">
        <v>1</v>
      </c>
      <c r="D6" s="59">
        <v>2</v>
      </c>
      <c r="E6" s="59">
        <v>3</v>
      </c>
      <c r="F6" s="59">
        <v>4</v>
      </c>
      <c r="G6" s="59">
        <v>5</v>
      </c>
      <c r="H6" s="59">
        <v>6</v>
      </c>
      <c r="I6" s="2"/>
      <c r="J6" s="5"/>
      <c r="K6" s="5"/>
      <c r="L6" s="2"/>
      <c r="R6" s="31" t="s">
        <v>36</v>
      </c>
    </row>
    <row r="7" spans="2:26" s="4" customFormat="1" ht="18" customHeight="1" x14ac:dyDescent="0.2">
      <c r="B7" s="6"/>
      <c r="C7" s="7"/>
      <c r="D7" s="7"/>
      <c r="E7" s="7"/>
      <c r="F7" s="7"/>
      <c r="G7" s="7"/>
      <c r="H7" s="7"/>
      <c r="I7" s="2"/>
      <c r="J7" s="2"/>
      <c r="K7" s="9"/>
      <c r="L7" s="8"/>
    </row>
    <row r="8" spans="2:26" s="4" customFormat="1" ht="20.100000000000001" customHeight="1" x14ac:dyDescent="0.2">
      <c r="B8" s="6"/>
      <c r="C8" s="62" t="s">
        <v>21</v>
      </c>
      <c r="D8" s="62"/>
      <c r="E8" s="62"/>
      <c r="F8" s="62"/>
      <c r="G8" s="62"/>
      <c r="H8" s="62"/>
      <c r="I8" s="64" t="s">
        <v>35</v>
      </c>
      <c r="J8" s="65"/>
      <c r="K8" s="9"/>
      <c r="L8" s="8"/>
      <c r="R8" s="63" t="s">
        <v>33</v>
      </c>
      <c r="S8" s="63"/>
      <c r="T8" s="41" t="s">
        <v>25</v>
      </c>
      <c r="U8" s="42" t="s">
        <v>26</v>
      </c>
      <c r="V8" s="41" t="s">
        <v>27</v>
      </c>
      <c r="W8" s="42" t="s">
        <v>28</v>
      </c>
      <c r="X8" s="41" t="s">
        <v>29</v>
      </c>
      <c r="Y8" s="42" t="s">
        <v>30</v>
      </c>
      <c r="Z8" s="41" t="s">
        <v>31</v>
      </c>
    </row>
    <row r="9" spans="2:26" s="1" customFormat="1" ht="20.100000000000001" customHeight="1" x14ac:dyDescent="0.2">
      <c r="B9" s="12"/>
      <c r="C9" s="62"/>
      <c r="D9" s="62"/>
      <c r="E9" s="62"/>
      <c r="F9" s="62"/>
      <c r="G9" s="62"/>
      <c r="H9" s="62"/>
      <c r="I9" s="18" t="s">
        <v>34</v>
      </c>
      <c r="J9" s="19" t="s">
        <v>24</v>
      </c>
      <c r="K9" s="10"/>
      <c r="L9" s="2"/>
      <c r="R9" s="43" t="s">
        <v>32</v>
      </c>
      <c r="S9" s="44"/>
      <c r="T9" s="45">
        <f ca="1">COUNTIF($J$10:$J$29,0)</f>
        <v>8</v>
      </c>
      <c r="U9" s="46">
        <f ca="1">COUNTIF($J$10:$J$29,1)</f>
        <v>6</v>
      </c>
      <c r="V9" s="45">
        <f ca="1">COUNTIF($J$10:$J$29,2)</f>
        <v>5</v>
      </c>
      <c r="W9" s="46">
        <f ca="1">COUNTIF($J$10:$J$29,3)</f>
        <v>1</v>
      </c>
      <c r="X9" s="45">
        <f ca="1">COUNTIF($J$10:$J$29,4)</f>
        <v>0</v>
      </c>
      <c r="Y9" s="46">
        <f ca="1">COUNTIF($J$10:$J$29,5)</f>
        <v>0</v>
      </c>
      <c r="Z9" s="45">
        <f ca="1">COUNTIF($J$10:$J$29,6)</f>
        <v>0</v>
      </c>
    </row>
    <row r="10" spans="2:26" s="1" customFormat="1" ht="20.100000000000001" customHeight="1" x14ac:dyDescent="0.2">
      <c r="B10" s="27" t="str">
        <f>"Ziehung 01"</f>
        <v>Ziehung 01</v>
      </c>
      <c r="C10" s="17">
        <f ca="1">'(Ziehungen berechnen)'!A$12</f>
        <v>4</v>
      </c>
      <c r="D10" s="17">
        <f ca="1">'(Ziehungen berechnen)'!A$13</f>
        <v>11</v>
      </c>
      <c r="E10" s="17">
        <f ca="1">'(Ziehungen berechnen)'!A$14</f>
        <v>15</v>
      </c>
      <c r="F10" s="17">
        <f ca="1">'(Ziehungen berechnen)'!A$15</f>
        <v>25</v>
      </c>
      <c r="G10" s="17">
        <f ca="1">'(Ziehungen berechnen)'!A$16</f>
        <v>37</v>
      </c>
      <c r="H10" s="23">
        <f ca="1">'(Ziehungen berechnen)'!A$17</f>
        <v>41</v>
      </c>
      <c r="I10" s="25" t="str">
        <f ca="1">IF(SUM(L10:Q10)=0,"{-","{"&amp;IF(AND(ISNUMBER(L10),SUM(M10:Q10)&lt;&gt;0),L10&amp;", ",L10)&amp;IF(AND(ISNUMBER(M10),SUM(N10:Q10)&lt;&gt;0),M10&amp;", ",M10)&amp;IF(AND(ISNUMBER(N10),SUM(O10:Q10)&lt;&gt;0),N10&amp;", ",N10)&amp;IF(AND(ISNUMBER(O10),SUM(P10:Q10)&lt;&gt;0),O10&amp;", ",O10)&amp;IF(AND(ISNUMBER(P10),ISNUMBER(Q10)),P10&amp;", ",P10)&amp;Q10)&amp;"}"</f>
        <v>{4}</v>
      </c>
      <c r="J10" s="20">
        <f t="shared" ref="J10:J29" ca="1" si="0">COUNT(L10:Q10)</f>
        <v>1</v>
      </c>
      <c r="K10" s="11"/>
      <c r="L10" s="2" t="str">
        <f ca="1">IF(ISERROR(MATCH(C$6,$C10:$H10,0)),"",C$6)</f>
        <v/>
      </c>
      <c r="M10" s="2" t="str">
        <f ca="1">IF(ISERROR(MATCH(D$6,$C10:$H10,0)),"",D$6)</f>
        <v/>
      </c>
      <c r="N10" s="2" t="str">
        <f t="shared" ref="N10:N29" ca="1" si="1">IF(ISERROR(MATCH(E$6,$C10:$H10,0)),"",E$6)</f>
        <v/>
      </c>
      <c r="O10" s="2">
        <f t="shared" ref="O10:O29" ca="1" si="2">IF(ISERROR(MATCH(F$6,$C10:$H10,0)),"",F$6)</f>
        <v>4</v>
      </c>
      <c r="P10" s="2" t="str">
        <f t="shared" ref="P10:P29" ca="1" si="3">IF(ISERROR(MATCH(G$6,$C10:$H10,0)),"",G$6)</f>
        <v/>
      </c>
      <c r="Q10" s="2" t="str">
        <f t="shared" ref="Q10:Q29" ca="1" si="4">IF(ISERROR(MATCH(H$6,$C10:$H10,0)),"",H$6)</f>
        <v/>
      </c>
    </row>
    <row r="11" spans="2:26" s="1" customFormat="1" ht="20.100000000000001" customHeight="1" x14ac:dyDescent="0.2">
      <c r="B11" s="28" t="str">
        <f>"Ziehung 02"</f>
        <v>Ziehung 02</v>
      </c>
      <c r="C11" s="22">
        <f ca="1">'(Ziehungen berechnen)'!D$12</f>
        <v>2</v>
      </c>
      <c r="D11" s="22">
        <f ca="1">'(Ziehungen berechnen)'!D$13</f>
        <v>11</v>
      </c>
      <c r="E11" s="22">
        <f ca="1">'(Ziehungen berechnen)'!D$14</f>
        <v>22</v>
      </c>
      <c r="F11" s="22">
        <f ca="1">'(Ziehungen berechnen)'!D$15</f>
        <v>27</v>
      </c>
      <c r="G11" s="22">
        <f ca="1">'(Ziehungen berechnen)'!D$16</f>
        <v>33</v>
      </c>
      <c r="H11" s="24">
        <f ca="1">'(Ziehungen berechnen)'!D$17</f>
        <v>34</v>
      </c>
      <c r="I11" s="26" t="str">
        <f t="shared" ref="I11:I29" ca="1" si="5">IF(SUM(L11:Q11)=0,"{-","{"&amp;IF(AND(ISNUMBER(L11),SUM(M11:Q11)&lt;&gt;0),L11&amp;", ",L11)&amp;IF(AND(ISNUMBER(M11),SUM(N11:Q11)&lt;&gt;0),M11&amp;", ",M11)&amp;IF(AND(ISNUMBER(N11),SUM(O11:Q11)&lt;&gt;0),N11&amp;", ",N11)&amp;IF(AND(ISNUMBER(O11),SUM(P11:Q11)&lt;&gt;0),O11&amp;", ",O11)&amp;IF(AND(ISNUMBER(P11),ISNUMBER(Q11)),P11&amp;", ",P11)&amp;Q11)&amp;"}"</f>
        <v>{2}</v>
      </c>
      <c r="J11" s="21">
        <f t="shared" ca="1" si="0"/>
        <v>1</v>
      </c>
      <c r="K11" s="11"/>
      <c r="L11" s="2" t="str">
        <f t="shared" ref="L11:L29" ca="1" si="6">IF(ISERROR(MATCH(C$6,$C11:$H11,0)),"",C$6)</f>
        <v/>
      </c>
      <c r="M11" s="2">
        <f t="shared" ref="M11:M29" ca="1" si="7">IF(ISERROR(MATCH(D$6,$C11:$H11,0)),"",D$6)</f>
        <v>2</v>
      </c>
      <c r="N11" s="2" t="str">
        <f t="shared" ca="1" si="1"/>
        <v/>
      </c>
      <c r="O11" s="2" t="str">
        <f t="shared" ca="1" si="2"/>
        <v/>
      </c>
      <c r="P11" s="2" t="str">
        <f t="shared" ca="1" si="3"/>
        <v/>
      </c>
      <c r="Q11" s="2" t="str">
        <f t="shared" ca="1" si="4"/>
        <v/>
      </c>
    </row>
    <row r="12" spans="2:26" s="1" customFormat="1" ht="20.100000000000001" customHeight="1" x14ac:dyDescent="0.2">
      <c r="B12" s="27" t="str">
        <f>"Ziehung 03"</f>
        <v>Ziehung 03</v>
      </c>
      <c r="C12" s="17">
        <f ca="1">'(Ziehungen berechnen)'!G$12</f>
        <v>7</v>
      </c>
      <c r="D12" s="17">
        <f ca="1">'(Ziehungen berechnen)'!G$13</f>
        <v>11</v>
      </c>
      <c r="E12" s="17">
        <f ca="1">'(Ziehungen berechnen)'!G$14</f>
        <v>24</v>
      </c>
      <c r="F12" s="17">
        <f ca="1">'(Ziehungen berechnen)'!G$15</f>
        <v>27</v>
      </c>
      <c r="G12" s="17">
        <f ca="1">'(Ziehungen berechnen)'!G$16</f>
        <v>30</v>
      </c>
      <c r="H12" s="23">
        <f ca="1">'(Ziehungen berechnen)'!G$17</f>
        <v>34</v>
      </c>
      <c r="I12" s="25" t="str">
        <f t="shared" ca="1" si="5"/>
        <v>{-}</v>
      </c>
      <c r="J12" s="20">
        <f t="shared" ca="1" si="0"/>
        <v>0</v>
      </c>
      <c r="K12" s="11"/>
      <c r="L12" s="2" t="str">
        <f t="shared" ca="1" si="6"/>
        <v/>
      </c>
      <c r="M12" s="2" t="str">
        <f t="shared" ca="1" si="7"/>
        <v/>
      </c>
      <c r="N12" s="2" t="str">
        <f t="shared" ca="1" si="1"/>
        <v/>
      </c>
      <c r="O12" s="2" t="str">
        <f t="shared" ca="1" si="2"/>
        <v/>
      </c>
      <c r="P12" s="2" t="str">
        <f t="shared" ca="1" si="3"/>
        <v/>
      </c>
      <c r="Q12" s="2" t="str">
        <f t="shared" ca="1" si="4"/>
        <v/>
      </c>
    </row>
    <row r="13" spans="2:26" s="1" customFormat="1" ht="20.100000000000001" customHeight="1" x14ac:dyDescent="0.2">
      <c r="B13" s="28" t="str">
        <f>"Ziehung 04"</f>
        <v>Ziehung 04</v>
      </c>
      <c r="C13" s="22">
        <f ca="1">'(Ziehungen berechnen)'!J$12</f>
        <v>10</v>
      </c>
      <c r="D13" s="22">
        <f ca="1">'(Ziehungen berechnen)'!J$13</f>
        <v>11</v>
      </c>
      <c r="E13" s="22">
        <f ca="1">'(Ziehungen berechnen)'!J$14</f>
        <v>12</v>
      </c>
      <c r="F13" s="22">
        <f ca="1">'(Ziehungen berechnen)'!J$15</f>
        <v>14</v>
      </c>
      <c r="G13" s="22">
        <f ca="1">'(Ziehungen berechnen)'!J$16</f>
        <v>26</v>
      </c>
      <c r="H13" s="24">
        <f ca="1">'(Ziehungen berechnen)'!J$17</f>
        <v>32</v>
      </c>
      <c r="I13" s="26" t="str">
        <f t="shared" ca="1" si="5"/>
        <v>{-}</v>
      </c>
      <c r="J13" s="21">
        <f t="shared" ca="1" si="0"/>
        <v>0</v>
      </c>
      <c r="K13" s="11"/>
      <c r="L13" s="2" t="str">
        <f t="shared" ca="1" si="6"/>
        <v/>
      </c>
      <c r="M13" s="2" t="str">
        <f t="shared" ca="1" si="7"/>
        <v/>
      </c>
      <c r="N13" s="2" t="str">
        <f t="shared" ca="1" si="1"/>
        <v/>
      </c>
      <c r="O13" s="2" t="str">
        <f t="shared" ca="1" si="2"/>
        <v/>
      </c>
      <c r="P13" s="2" t="str">
        <f t="shared" ca="1" si="3"/>
        <v/>
      </c>
      <c r="Q13" s="2" t="str">
        <f t="shared" ca="1" si="4"/>
        <v/>
      </c>
    </row>
    <row r="14" spans="2:26" s="1" customFormat="1" ht="20.100000000000001" customHeight="1" x14ac:dyDescent="0.2">
      <c r="B14" s="27" t="str">
        <f>"Ziehung 05"</f>
        <v>Ziehung 05</v>
      </c>
      <c r="C14" s="17">
        <f ca="1">'(Ziehungen berechnen)'!M$12</f>
        <v>1</v>
      </c>
      <c r="D14" s="17">
        <f ca="1">'(Ziehungen berechnen)'!M$13</f>
        <v>4</v>
      </c>
      <c r="E14" s="17">
        <f ca="1">'(Ziehungen berechnen)'!M$14</f>
        <v>6</v>
      </c>
      <c r="F14" s="17">
        <f ca="1">'(Ziehungen berechnen)'!M$15</f>
        <v>19</v>
      </c>
      <c r="G14" s="17">
        <f ca="1">'(Ziehungen berechnen)'!M$16</f>
        <v>29</v>
      </c>
      <c r="H14" s="23">
        <f ca="1">'(Ziehungen berechnen)'!M$17</f>
        <v>41</v>
      </c>
      <c r="I14" s="25" t="str">
        <f t="shared" ca="1" si="5"/>
        <v>{1, 4, 6}</v>
      </c>
      <c r="J14" s="20">
        <f t="shared" ca="1" si="0"/>
        <v>3</v>
      </c>
      <c r="K14" s="11"/>
      <c r="L14" s="2">
        <f t="shared" ca="1" si="6"/>
        <v>1</v>
      </c>
      <c r="M14" s="2" t="str">
        <f t="shared" ca="1" si="7"/>
        <v/>
      </c>
      <c r="N14" s="2" t="str">
        <f t="shared" ca="1" si="1"/>
        <v/>
      </c>
      <c r="O14" s="2">
        <f t="shared" ca="1" si="2"/>
        <v>4</v>
      </c>
      <c r="P14" s="2" t="str">
        <f t="shared" ca="1" si="3"/>
        <v/>
      </c>
      <c r="Q14" s="2">
        <f t="shared" ca="1" si="4"/>
        <v>6</v>
      </c>
    </row>
    <row r="15" spans="2:26" s="1" customFormat="1" ht="20.100000000000001" customHeight="1" x14ac:dyDescent="0.2">
      <c r="B15" s="28" t="str">
        <f>"Ziehung 06"</f>
        <v>Ziehung 06</v>
      </c>
      <c r="C15" s="22">
        <f ca="1">'(Ziehungen berechnen)'!P$12</f>
        <v>10</v>
      </c>
      <c r="D15" s="22">
        <f ca="1">'(Ziehungen berechnen)'!P$13</f>
        <v>15</v>
      </c>
      <c r="E15" s="22">
        <f ca="1">'(Ziehungen berechnen)'!P$14</f>
        <v>21</v>
      </c>
      <c r="F15" s="22">
        <f ca="1">'(Ziehungen berechnen)'!P$15</f>
        <v>26</v>
      </c>
      <c r="G15" s="22">
        <f ca="1">'(Ziehungen berechnen)'!P$16</f>
        <v>30</v>
      </c>
      <c r="H15" s="24">
        <f ca="1">'(Ziehungen berechnen)'!P$17</f>
        <v>41</v>
      </c>
      <c r="I15" s="26" t="str">
        <f t="shared" ca="1" si="5"/>
        <v>{-}</v>
      </c>
      <c r="J15" s="21">
        <f t="shared" ca="1" si="0"/>
        <v>0</v>
      </c>
      <c r="K15" s="11"/>
      <c r="L15" s="2" t="str">
        <f t="shared" ca="1" si="6"/>
        <v/>
      </c>
      <c r="M15" s="2" t="str">
        <f t="shared" ca="1" si="7"/>
        <v/>
      </c>
      <c r="N15" s="2" t="str">
        <f t="shared" ca="1" si="1"/>
        <v/>
      </c>
      <c r="O15" s="2" t="str">
        <f t="shared" ca="1" si="2"/>
        <v/>
      </c>
      <c r="P15" s="2" t="str">
        <f t="shared" ca="1" si="3"/>
        <v/>
      </c>
      <c r="Q15" s="2" t="str">
        <f t="shared" ca="1" si="4"/>
        <v/>
      </c>
    </row>
    <row r="16" spans="2:26" s="1" customFormat="1" ht="20.100000000000001" customHeight="1" x14ac:dyDescent="0.2">
      <c r="B16" s="27" t="str">
        <f>"Ziehung 07"</f>
        <v>Ziehung 07</v>
      </c>
      <c r="C16" s="17">
        <f ca="1">'(Ziehungen berechnen)'!S$12</f>
        <v>3</v>
      </c>
      <c r="D16" s="17">
        <f ca="1">'(Ziehungen berechnen)'!S$13</f>
        <v>12</v>
      </c>
      <c r="E16" s="17">
        <f ca="1">'(Ziehungen berechnen)'!S$14</f>
        <v>13</v>
      </c>
      <c r="F16" s="17">
        <f ca="1">'(Ziehungen berechnen)'!S$15</f>
        <v>15</v>
      </c>
      <c r="G16" s="17">
        <f ca="1">'(Ziehungen berechnen)'!S$16</f>
        <v>24</v>
      </c>
      <c r="H16" s="23">
        <f ca="1">'(Ziehungen berechnen)'!S$17</f>
        <v>31</v>
      </c>
      <c r="I16" s="25" t="str">
        <f t="shared" ca="1" si="5"/>
        <v>{3}</v>
      </c>
      <c r="J16" s="20">
        <f t="shared" ca="1" si="0"/>
        <v>1</v>
      </c>
      <c r="K16" s="11"/>
      <c r="L16" s="2" t="str">
        <f t="shared" ca="1" si="6"/>
        <v/>
      </c>
      <c r="M16" s="2" t="str">
        <f t="shared" ca="1" si="7"/>
        <v/>
      </c>
      <c r="N16" s="2">
        <f t="shared" ca="1" si="1"/>
        <v>3</v>
      </c>
      <c r="O16" s="2" t="str">
        <f t="shared" ca="1" si="2"/>
        <v/>
      </c>
      <c r="P16" s="2" t="str">
        <f t="shared" ca="1" si="3"/>
        <v/>
      </c>
      <c r="Q16" s="2" t="str">
        <f t="shared" ca="1" si="4"/>
        <v/>
      </c>
    </row>
    <row r="17" spans="2:17" s="1" customFormat="1" ht="20.100000000000001" customHeight="1" x14ac:dyDescent="0.2">
      <c r="B17" s="28" t="str">
        <f>"Ziehung 08"</f>
        <v>Ziehung 08</v>
      </c>
      <c r="C17" s="22">
        <f ca="1">'(Ziehungen berechnen)'!V$12</f>
        <v>3</v>
      </c>
      <c r="D17" s="22">
        <f ca="1">'(Ziehungen berechnen)'!V$13</f>
        <v>11</v>
      </c>
      <c r="E17" s="22">
        <f ca="1">'(Ziehungen berechnen)'!V$14</f>
        <v>20</v>
      </c>
      <c r="F17" s="22">
        <f ca="1">'(Ziehungen berechnen)'!V$15</f>
        <v>25</v>
      </c>
      <c r="G17" s="22">
        <f ca="1">'(Ziehungen berechnen)'!V$16</f>
        <v>27</v>
      </c>
      <c r="H17" s="24">
        <f ca="1">'(Ziehungen berechnen)'!V$17</f>
        <v>42</v>
      </c>
      <c r="I17" s="26" t="str">
        <f t="shared" ca="1" si="5"/>
        <v>{3}</v>
      </c>
      <c r="J17" s="21">
        <f t="shared" ca="1" si="0"/>
        <v>1</v>
      </c>
      <c r="K17" s="11"/>
      <c r="L17" s="2" t="str">
        <f t="shared" ca="1" si="6"/>
        <v/>
      </c>
      <c r="M17" s="2" t="str">
        <f t="shared" ca="1" si="7"/>
        <v/>
      </c>
      <c r="N17" s="2">
        <f t="shared" ca="1" si="1"/>
        <v>3</v>
      </c>
      <c r="O17" s="2" t="str">
        <f t="shared" ca="1" si="2"/>
        <v/>
      </c>
      <c r="P17" s="2" t="str">
        <f t="shared" ca="1" si="3"/>
        <v/>
      </c>
      <c r="Q17" s="2" t="str">
        <f t="shared" ca="1" si="4"/>
        <v/>
      </c>
    </row>
    <row r="18" spans="2:17" s="1" customFormat="1" ht="20.100000000000001" customHeight="1" x14ac:dyDescent="0.2">
      <c r="B18" s="27" t="str">
        <f>"Ziehung 09"</f>
        <v>Ziehung 09</v>
      </c>
      <c r="C18" s="17">
        <f ca="1">'(Ziehungen berechnen)'!Y$12</f>
        <v>2</v>
      </c>
      <c r="D18" s="17">
        <f ca="1">'(Ziehungen berechnen)'!Y$13</f>
        <v>6</v>
      </c>
      <c r="E18" s="17">
        <f ca="1">'(Ziehungen berechnen)'!Y$14</f>
        <v>10</v>
      </c>
      <c r="F18" s="17">
        <f ca="1">'(Ziehungen berechnen)'!Y$15</f>
        <v>13</v>
      </c>
      <c r="G18" s="17">
        <f ca="1">'(Ziehungen berechnen)'!Y$16</f>
        <v>23</v>
      </c>
      <c r="H18" s="23">
        <f ca="1">'(Ziehungen berechnen)'!Y$17</f>
        <v>30</v>
      </c>
      <c r="I18" s="25" t="str">
        <f t="shared" ca="1" si="5"/>
        <v>{2, 6}</v>
      </c>
      <c r="J18" s="20">
        <f t="shared" ca="1" si="0"/>
        <v>2</v>
      </c>
      <c r="K18" s="11"/>
      <c r="L18" s="2" t="str">
        <f t="shared" ca="1" si="6"/>
        <v/>
      </c>
      <c r="M18" s="2">
        <f t="shared" ca="1" si="7"/>
        <v>2</v>
      </c>
      <c r="N18" s="2" t="str">
        <f t="shared" ca="1" si="1"/>
        <v/>
      </c>
      <c r="O18" s="2" t="str">
        <f t="shared" ca="1" si="2"/>
        <v/>
      </c>
      <c r="P18" s="2" t="str">
        <f t="shared" ca="1" si="3"/>
        <v/>
      </c>
      <c r="Q18" s="2">
        <f t="shared" ca="1" si="4"/>
        <v>6</v>
      </c>
    </row>
    <row r="19" spans="2:17" s="1" customFormat="1" ht="20.100000000000001" customHeight="1" x14ac:dyDescent="0.2">
      <c r="B19" s="28" t="str">
        <f>"Ziehung 10"</f>
        <v>Ziehung 10</v>
      </c>
      <c r="C19" s="22">
        <f ca="1">'(Ziehungen berechnen)'!AB$12</f>
        <v>3</v>
      </c>
      <c r="D19" s="22">
        <f ca="1">'(Ziehungen berechnen)'!AB$13</f>
        <v>16</v>
      </c>
      <c r="E19" s="22">
        <f ca="1">'(Ziehungen berechnen)'!AB$14</f>
        <v>23</v>
      </c>
      <c r="F19" s="22">
        <f ca="1">'(Ziehungen berechnen)'!AB$15</f>
        <v>31</v>
      </c>
      <c r="G19" s="22">
        <f ca="1">'(Ziehungen berechnen)'!AB$16</f>
        <v>32</v>
      </c>
      <c r="H19" s="24">
        <f ca="1">'(Ziehungen berechnen)'!AB$17</f>
        <v>34</v>
      </c>
      <c r="I19" s="26" t="str">
        <f t="shared" ca="1" si="5"/>
        <v>{3}</v>
      </c>
      <c r="J19" s="21">
        <f t="shared" ca="1" si="0"/>
        <v>1</v>
      </c>
      <c r="K19" s="11"/>
      <c r="L19" s="2" t="str">
        <f t="shared" ca="1" si="6"/>
        <v/>
      </c>
      <c r="M19" s="2" t="str">
        <f t="shared" ca="1" si="7"/>
        <v/>
      </c>
      <c r="N19" s="2">
        <f t="shared" ca="1" si="1"/>
        <v>3</v>
      </c>
      <c r="O19" s="2" t="str">
        <f t="shared" ca="1" si="2"/>
        <v/>
      </c>
      <c r="P19" s="2" t="str">
        <f t="shared" ca="1" si="3"/>
        <v/>
      </c>
      <c r="Q19" s="2" t="str">
        <f t="shared" ca="1" si="4"/>
        <v/>
      </c>
    </row>
    <row r="20" spans="2:17" s="1" customFormat="1" ht="20.100000000000001" customHeight="1" x14ac:dyDescent="0.2">
      <c r="B20" s="27" t="str">
        <f>"Ziehung 11"</f>
        <v>Ziehung 11</v>
      </c>
      <c r="C20" s="17">
        <f ca="1">'(Ziehungen berechnen)'!A$56</f>
        <v>9</v>
      </c>
      <c r="D20" s="17">
        <f ca="1">'(Ziehungen berechnen)'!A$57</f>
        <v>12</v>
      </c>
      <c r="E20" s="17">
        <f ca="1">'(Ziehungen berechnen)'!A$58</f>
        <v>19</v>
      </c>
      <c r="F20" s="17">
        <f ca="1">'(Ziehungen berechnen)'!A$59</f>
        <v>32</v>
      </c>
      <c r="G20" s="17">
        <f ca="1">'(Ziehungen berechnen)'!A$60</f>
        <v>39</v>
      </c>
      <c r="H20" s="23">
        <f ca="1">'(Ziehungen berechnen)'!A$61</f>
        <v>40</v>
      </c>
      <c r="I20" s="25" t="str">
        <f t="shared" ca="1" si="5"/>
        <v>{-}</v>
      </c>
      <c r="J20" s="20">
        <f t="shared" ca="1" si="0"/>
        <v>0</v>
      </c>
      <c r="K20" s="11"/>
      <c r="L20" s="2" t="str">
        <f t="shared" ca="1" si="6"/>
        <v/>
      </c>
      <c r="M20" s="2" t="str">
        <f t="shared" ca="1" si="7"/>
        <v/>
      </c>
      <c r="N20" s="2" t="str">
        <f t="shared" ca="1" si="1"/>
        <v/>
      </c>
      <c r="O20" s="2" t="str">
        <f t="shared" ca="1" si="2"/>
        <v/>
      </c>
      <c r="P20" s="2" t="str">
        <f t="shared" ca="1" si="3"/>
        <v/>
      </c>
      <c r="Q20" s="2" t="str">
        <f t="shared" ca="1" si="4"/>
        <v/>
      </c>
    </row>
    <row r="21" spans="2:17" s="1" customFormat="1" ht="20.100000000000001" customHeight="1" x14ac:dyDescent="0.2">
      <c r="B21" s="28" t="str">
        <f>"Ziehung 12"</f>
        <v>Ziehung 12</v>
      </c>
      <c r="C21" s="22">
        <f ca="1">'(Ziehungen berechnen)'!D$56</f>
        <v>7</v>
      </c>
      <c r="D21" s="22">
        <f ca="1">'(Ziehungen berechnen)'!D$57</f>
        <v>8</v>
      </c>
      <c r="E21" s="22">
        <f ca="1">'(Ziehungen berechnen)'!D$58</f>
        <v>15</v>
      </c>
      <c r="F21" s="22">
        <f ca="1">'(Ziehungen berechnen)'!D$59</f>
        <v>24</v>
      </c>
      <c r="G21" s="22">
        <f ca="1">'(Ziehungen berechnen)'!D$60</f>
        <v>27</v>
      </c>
      <c r="H21" s="24">
        <f ca="1">'(Ziehungen berechnen)'!D$61</f>
        <v>37</v>
      </c>
      <c r="I21" s="26" t="str">
        <f t="shared" ca="1" si="5"/>
        <v>{-}</v>
      </c>
      <c r="J21" s="21">
        <f t="shared" ca="1" si="0"/>
        <v>0</v>
      </c>
      <c r="K21" s="11"/>
      <c r="L21" s="2" t="str">
        <f t="shared" ca="1" si="6"/>
        <v/>
      </c>
      <c r="M21" s="2" t="str">
        <f t="shared" ca="1" si="7"/>
        <v/>
      </c>
      <c r="N21" s="2" t="str">
        <f t="shared" ca="1" si="1"/>
        <v/>
      </c>
      <c r="O21" s="2" t="str">
        <f t="shared" ca="1" si="2"/>
        <v/>
      </c>
      <c r="P21" s="2" t="str">
        <f t="shared" ca="1" si="3"/>
        <v/>
      </c>
      <c r="Q21" s="2" t="str">
        <f t="shared" ca="1" si="4"/>
        <v/>
      </c>
    </row>
    <row r="22" spans="2:17" s="1" customFormat="1" ht="20.100000000000001" customHeight="1" x14ac:dyDescent="0.2">
      <c r="B22" s="27" t="str">
        <f>"Ziehung 13"</f>
        <v>Ziehung 13</v>
      </c>
      <c r="C22" s="17">
        <f ca="1">'(Ziehungen berechnen)'!G$56</f>
        <v>1</v>
      </c>
      <c r="D22" s="17">
        <f ca="1">'(Ziehungen berechnen)'!G$57</f>
        <v>6</v>
      </c>
      <c r="E22" s="17">
        <f ca="1">'(Ziehungen berechnen)'!G$58</f>
        <v>8</v>
      </c>
      <c r="F22" s="17">
        <f ca="1">'(Ziehungen berechnen)'!G$59</f>
        <v>13</v>
      </c>
      <c r="G22" s="17">
        <f ca="1">'(Ziehungen berechnen)'!G$60</f>
        <v>15</v>
      </c>
      <c r="H22" s="23">
        <f ca="1">'(Ziehungen berechnen)'!G$61</f>
        <v>40</v>
      </c>
      <c r="I22" s="25" t="str">
        <f t="shared" ca="1" si="5"/>
        <v>{1, 6}</v>
      </c>
      <c r="J22" s="20">
        <f t="shared" ca="1" si="0"/>
        <v>2</v>
      </c>
      <c r="K22" s="11"/>
      <c r="L22" s="2">
        <f t="shared" ca="1" si="6"/>
        <v>1</v>
      </c>
      <c r="M22" s="2" t="str">
        <f t="shared" ca="1" si="7"/>
        <v/>
      </c>
      <c r="N22" s="2" t="str">
        <f t="shared" ca="1" si="1"/>
        <v/>
      </c>
      <c r="O22" s="2" t="str">
        <f t="shared" ca="1" si="2"/>
        <v/>
      </c>
      <c r="P22" s="2" t="str">
        <f t="shared" ca="1" si="3"/>
        <v/>
      </c>
      <c r="Q22" s="2">
        <f t="shared" ca="1" si="4"/>
        <v>6</v>
      </c>
    </row>
    <row r="23" spans="2:17" s="1" customFormat="1" ht="20.100000000000001" customHeight="1" x14ac:dyDescent="0.2">
      <c r="B23" s="28" t="str">
        <f>"Ziehung 14"</f>
        <v>Ziehung 14</v>
      </c>
      <c r="C23" s="22">
        <f ca="1">'(Ziehungen berechnen)'!J$56</f>
        <v>1</v>
      </c>
      <c r="D23" s="22">
        <f ca="1">'(Ziehungen berechnen)'!J$57</f>
        <v>4</v>
      </c>
      <c r="E23" s="22">
        <f ca="1">'(Ziehungen berechnen)'!J$58</f>
        <v>10</v>
      </c>
      <c r="F23" s="22">
        <f ca="1">'(Ziehungen berechnen)'!J$59</f>
        <v>20</v>
      </c>
      <c r="G23" s="22">
        <f ca="1">'(Ziehungen berechnen)'!J$60</f>
        <v>23</v>
      </c>
      <c r="H23" s="24">
        <f ca="1">'(Ziehungen berechnen)'!J$61</f>
        <v>24</v>
      </c>
      <c r="I23" s="26" t="str">
        <f t="shared" ca="1" si="5"/>
        <v>{1, 4}</v>
      </c>
      <c r="J23" s="21">
        <f t="shared" ca="1" si="0"/>
        <v>2</v>
      </c>
      <c r="K23" s="11"/>
      <c r="L23" s="2">
        <f t="shared" ca="1" si="6"/>
        <v>1</v>
      </c>
      <c r="M23" s="2" t="str">
        <f t="shared" ca="1" si="7"/>
        <v/>
      </c>
      <c r="N23" s="2" t="str">
        <f t="shared" ca="1" si="1"/>
        <v/>
      </c>
      <c r="O23" s="2">
        <f t="shared" ca="1" si="2"/>
        <v>4</v>
      </c>
      <c r="P23" s="2" t="str">
        <f t="shared" ca="1" si="3"/>
        <v/>
      </c>
      <c r="Q23" s="2" t="str">
        <f t="shared" ca="1" si="4"/>
        <v/>
      </c>
    </row>
    <row r="24" spans="2:17" ht="20.100000000000001" customHeight="1" x14ac:dyDescent="0.2">
      <c r="B24" s="27" t="str">
        <f>"Ziehung 15"</f>
        <v>Ziehung 15</v>
      </c>
      <c r="C24" s="17">
        <f ca="1">'(Ziehungen berechnen)'!M$56</f>
        <v>5</v>
      </c>
      <c r="D24" s="17">
        <f ca="1">'(Ziehungen berechnen)'!M$57</f>
        <v>6</v>
      </c>
      <c r="E24" s="17">
        <f ca="1">'(Ziehungen berechnen)'!M$58</f>
        <v>7</v>
      </c>
      <c r="F24" s="17">
        <f ca="1">'(Ziehungen berechnen)'!M$59</f>
        <v>15</v>
      </c>
      <c r="G24" s="17">
        <f ca="1">'(Ziehungen berechnen)'!M$60</f>
        <v>25</v>
      </c>
      <c r="H24" s="23">
        <f ca="1">'(Ziehungen berechnen)'!M$61</f>
        <v>33</v>
      </c>
      <c r="I24" s="25" t="str">
        <f t="shared" ca="1" si="5"/>
        <v>{5, 6}</v>
      </c>
      <c r="J24" s="20">
        <f t="shared" ca="1" si="0"/>
        <v>2</v>
      </c>
      <c r="K24" s="11"/>
      <c r="L24" s="2" t="str">
        <f t="shared" ca="1" si="6"/>
        <v/>
      </c>
      <c r="M24" s="2" t="str">
        <f t="shared" ca="1" si="7"/>
        <v/>
      </c>
      <c r="N24" s="2" t="str">
        <f t="shared" ca="1" si="1"/>
        <v/>
      </c>
      <c r="O24" s="2" t="str">
        <f t="shared" ca="1" si="2"/>
        <v/>
      </c>
      <c r="P24" s="2">
        <f t="shared" ca="1" si="3"/>
        <v>5</v>
      </c>
      <c r="Q24" s="2">
        <f t="shared" ca="1" si="4"/>
        <v>6</v>
      </c>
    </row>
    <row r="25" spans="2:17" ht="20.100000000000001" customHeight="1" x14ac:dyDescent="0.2">
      <c r="B25" s="28" t="str">
        <f>"Ziehung 16"</f>
        <v>Ziehung 16</v>
      </c>
      <c r="C25" s="22">
        <f ca="1">'(Ziehungen berechnen)'!P$56</f>
        <v>9</v>
      </c>
      <c r="D25" s="22">
        <f ca="1">'(Ziehungen berechnen)'!P$57</f>
        <v>12</v>
      </c>
      <c r="E25" s="22">
        <f ca="1">'(Ziehungen berechnen)'!P$58</f>
        <v>15</v>
      </c>
      <c r="F25" s="22">
        <f ca="1">'(Ziehungen berechnen)'!P$59</f>
        <v>20</v>
      </c>
      <c r="G25" s="22">
        <f ca="1">'(Ziehungen berechnen)'!P$60</f>
        <v>25</v>
      </c>
      <c r="H25" s="24">
        <f ca="1">'(Ziehungen berechnen)'!P$61</f>
        <v>32</v>
      </c>
      <c r="I25" s="26" t="str">
        <f t="shared" ca="1" si="5"/>
        <v>{-}</v>
      </c>
      <c r="J25" s="21">
        <f t="shared" ca="1" si="0"/>
        <v>0</v>
      </c>
      <c r="K25" s="11"/>
      <c r="L25" s="2" t="str">
        <f t="shared" ca="1" si="6"/>
        <v/>
      </c>
      <c r="M25" s="2" t="str">
        <f t="shared" ca="1" si="7"/>
        <v/>
      </c>
      <c r="N25" s="2" t="str">
        <f t="shared" ca="1" si="1"/>
        <v/>
      </c>
      <c r="O25" s="2" t="str">
        <f t="shared" ca="1" si="2"/>
        <v/>
      </c>
      <c r="P25" s="2" t="str">
        <f t="shared" ca="1" si="3"/>
        <v/>
      </c>
      <c r="Q25" s="2" t="str">
        <f t="shared" ca="1" si="4"/>
        <v/>
      </c>
    </row>
    <row r="26" spans="2:17" ht="20.100000000000001" customHeight="1" x14ac:dyDescent="0.2">
      <c r="B26" s="27" t="str">
        <f>"Ziehung 17"</f>
        <v>Ziehung 17</v>
      </c>
      <c r="C26" s="17">
        <f ca="1">'(Ziehungen berechnen)'!S$56</f>
        <v>15</v>
      </c>
      <c r="D26" s="17">
        <f ca="1">'(Ziehungen berechnen)'!S$57</f>
        <v>16</v>
      </c>
      <c r="E26" s="17">
        <f ca="1">'(Ziehungen berechnen)'!S$58</f>
        <v>18</v>
      </c>
      <c r="F26" s="17">
        <f ca="1">'(Ziehungen berechnen)'!S$59</f>
        <v>19</v>
      </c>
      <c r="G26" s="17">
        <f ca="1">'(Ziehungen berechnen)'!S$60</f>
        <v>20</v>
      </c>
      <c r="H26" s="23">
        <f ca="1">'(Ziehungen berechnen)'!S$61</f>
        <v>28</v>
      </c>
      <c r="I26" s="25" t="str">
        <f t="shared" ca="1" si="5"/>
        <v>{-}</v>
      </c>
      <c r="J26" s="20">
        <f t="shared" ca="1" si="0"/>
        <v>0</v>
      </c>
      <c r="K26" s="11"/>
      <c r="L26" s="2" t="str">
        <f t="shared" ca="1" si="6"/>
        <v/>
      </c>
      <c r="M26" s="2" t="str">
        <f t="shared" ca="1" si="7"/>
        <v/>
      </c>
      <c r="N26" s="2" t="str">
        <f t="shared" ca="1" si="1"/>
        <v/>
      </c>
      <c r="O26" s="2" t="str">
        <f t="shared" ca="1" si="2"/>
        <v/>
      </c>
      <c r="P26" s="2" t="str">
        <f t="shared" ca="1" si="3"/>
        <v/>
      </c>
      <c r="Q26" s="2" t="str">
        <f t="shared" ca="1" si="4"/>
        <v/>
      </c>
    </row>
    <row r="27" spans="2:17" ht="20.100000000000001" customHeight="1" x14ac:dyDescent="0.2">
      <c r="B27" s="28" t="str">
        <f>"Ziehung 18"</f>
        <v>Ziehung 18</v>
      </c>
      <c r="C27" s="22">
        <f ca="1">'(Ziehungen berechnen)'!V$56</f>
        <v>5</v>
      </c>
      <c r="D27" s="22">
        <f ca="1">'(Ziehungen berechnen)'!V$57</f>
        <v>23</v>
      </c>
      <c r="E27" s="22">
        <f ca="1">'(Ziehungen berechnen)'!V$58</f>
        <v>24</v>
      </c>
      <c r="F27" s="22">
        <f ca="1">'(Ziehungen berechnen)'!V$59</f>
        <v>30</v>
      </c>
      <c r="G27" s="22">
        <f ca="1">'(Ziehungen berechnen)'!V$60</f>
        <v>32</v>
      </c>
      <c r="H27" s="24">
        <f ca="1">'(Ziehungen berechnen)'!V$61</f>
        <v>38</v>
      </c>
      <c r="I27" s="26" t="str">
        <f t="shared" ca="1" si="5"/>
        <v>{5}</v>
      </c>
      <c r="J27" s="21">
        <f t="shared" ca="1" si="0"/>
        <v>1</v>
      </c>
      <c r="K27" s="11"/>
      <c r="L27" s="2" t="str">
        <f t="shared" ca="1" si="6"/>
        <v/>
      </c>
      <c r="M27" s="2" t="str">
        <f t="shared" ca="1" si="7"/>
        <v/>
      </c>
      <c r="N27" s="2" t="str">
        <f t="shared" ca="1" si="1"/>
        <v/>
      </c>
      <c r="O27" s="2" t="str">
        <f t="shared" ca="1" si="2"/>
        <v/>
      </c>
      <c r="P27" s="2">
        <f t="shared" ca="1" si="3"/>
        <v>5</v>
      </c>
      <c r="Q27" s="2" t="str">
        <f t="shared" ca="1" si="4"/>
        <v/>
      </c>
    </row>
    <row r="28" spans="2:17" ht="20.100000000000001" customHeight="1" x14ac:dyDescent="0.2">
      <c r="B28" s="27" t="str">
        <f>"Ziehung 19"</f>
        <v>Ziehung 19</v>
      </c>
      <c r="C28" s="17">
        <f ca="1">'(Ziehungen berechnen)'!Y$56</f>
        <v>22</v>
      </c>
      <c r="D28" s="17">
        <f ca="1">'(Ziehungen berechnen)'!Y$57</f>
        <v>25</v>
      </c>
      <c r="E28" s="17">
        <f ca="1">'(Ziehungen berechnen)'!Y$58</f>
        <v>35</v>
      </c>
      <c r="F28" s="17">
        <f ca="1">'(Ziehungen berechnen)'!Y$59</f>
        <v>39</v>
      </c>
      <c r="G28" s="17">
        <f ca="1">'(Ziehungen berechnen)'!Y$60</f>
        <v>40</v>
      </c>
      <c r="H28" s="23">
        <f ca="1">'(Ziehungen berechnen)'!Y$61</f>
        <v>41</v>
      </c>
      <c r="I28" s="25" t="str">
        <f t="shared" ca="1" si="5"/>
        <v>{-}</v>
      </c>
      <c r="J28" s="20">
        <f t="shared" ca="1" si="0"/>
        <v>0</v>
      </c>
      <c r="K28" s="11"/>
      <c r="L28" s="2" t="str">
        <f t="shared" ca="1" si="6"/>
        <v/>
      </c>
      <c r="M28" s="2" t="str">
        <f t="shared" ca="1" si="7"/>
        <v/>
      </c>
      <c r="N28" s="2" t="str">
        <f t="shared" ca="1" si="1"/>
        <v/>
      </c>
      <c r="O28" s="2" t="str">
        <f t="shared" ca="1" si="2"/>
        <v/>
      </c>
      <c r="P28" s="2" t="str">
        <f t="shared" ca="1" si="3"/>
        <v/>
      </c>
      <c r="Q28" s="2" t="str">
        <f t="shared" ca="1" si="4"/>
        <v/>
      </c>
    </row>
    <row r="29" spans="2:17" ht="20.100000000000001" customHeight="1" x14ac:dyDescent="0.2">
      <c r="B29" s="28" t="str">
        <f>"Ziehung 20"</f>
        <v>Ziehung 20</v>
      </c>
      <c r="C29" s="22">
        <f ca="1">'(Ziehungen berechnen)'!AB$56</f>
        <v>1</v>
      </c>
      <c r="D29" s="22">
        <f ca="1">'(Ziehungen berechnen)'!AB$57</f>
        <v>2</v>
      </c>
      <c r="E29" s="22">
        <f ca="1">'(Ziehungen berechnen)'!AB$58</f>
        <v>10</v>
      </c>
      <c r="F29" s="22">
        <f ca="1">'(Ziehungen berechnen)'!AB$59</f>
        <v>21</v>
      </c>
      <c r="G29" s="22">
        <f ca="1">'(Ziehungen berechnen)'!AB$60</f>
        <v>33</v>
      </c>
      <c r="H29" s="24">
        <f ca="1">'(Ziehungen berechnen)'!AB$61</f>
        <v>38</v>
      </c>
      <c r="I29" s="26" t="str">
        <f t="shared" ca="1" si="5"/>
        <v>{1, 2}</v>
      </c>
      <c r="J29" s="21">
        <f t="shared" ca="1" si="0"/>
        <v>2</v>
      </c>
      <c r="K29" s="11"/>
      <c r="L29" s="2">
        <f t="shared" ca="1" si="6"/>
        <v>1</v>
      </c>
      <c r="M29" s="2">
        <f t="shared" ca="1" si="7"/>
        <v>2</v>
      </c>
      <c r="N29" s="2" t="str">
        <f t="shared" ca="1" si="1"/>
        <v/>
      </c>
      <c r="O29" s="2" t="str">
        <f t="shared" ca="1" si="2"/>
        <v/>
      </c>
      <c r="P29" s="2" t="str">
        <f t="shared" ca="1" si="3"/>
        <v/>
      </c>
      <c r="Q29" s="2" t="str">
        <f t="shared" ca="1" si="4"/>
        <v/>
      </c>
    </row>
    <row r="30" spans="2:17" ht="18" customHeight="1" x14ac:dyDescent="0.2"/>
    <row r="31" spans="2:17" ht="18" customHeight="1" x14ac:dyDescent="0.2"/>
    <row r="32" spans="2:17" ht="18" customHeight="1" x14ac:dyDescent="0.2"/>
    <row r="33" spans="2:26" ht="18" customHeight="1" x14ac:dyDescent="0.35">
      <c r="B33" s="55" t="str">
        <f>"www.mathbuch.info"</f>
        <v>www.mathbuch.info</v>
      </c>
      <c r="Z33" s="56" t="s">
        <v>40</v>
      </c>
    </row>
    <row r="34" spans="2:26" ht="18" customHeight="1" x14ac:dyDescent="0.2"/>
    <row r="35" spans="2:26" ht="18" customHeight="1" x14ac:dyDescent="0.2"/>
    <row r="36" spans="2:26" ht="18" customHeight="1" x14ac:dyDescent="0.2"/>
    <row r="37" spans="2:26" ht="18" customHeight="1" x14ac:dyDescent="0.2"/>
    <row r="38" spans="2:26" ht="18" customHeight="1" x14ac:dyDescent="0.2"/>
    <row r="39" spans="2:26" ht="18" customHeight="1" x14ac:dyDescent="0.2"/>
    <row r="40" spans="2:26" ht="18" customHeight="1" x14ac:dyDescent="0.2"/>
    <row r="41" spans="2:26" ht="18" customHeight="1" x14ac:dyDescent="0.2"/>
    <row r="42" spans="2:26" ht="18" customHeight="1" x14ac:dyDescent="0.2"/>
    <row r="43" spans="2:26" ht="18" customHeight="1" x14ac:dyDescent="0.2"/>
    <row r="44" spans="2:26" ht="18" customHeight="1" x14ac:dyDescent="0.2"/>
    <row r="45" spans="2:26" ht="18" customHeight="1" x14ac:dyDescent="0.2"/>
    <row r="46" spans="2:26" ht="18" customHeight="1" x14ac:dyDescent="0.2"/>
    <row r="47" spans="2:26" ht="18" customHeight="1" x14ac:dyDescent="0.2"/>
    <row r="48" spans="2:26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</sheetData>
  <sheetProtection sheet="1" objects="1" scenarios="1" selectLockedCells="1"/>
  <mergeCells count="4">
    <mergeCell ref="R8:S8"/>
    <mergeCell ref="C8:H9"/>
    <mergeCell ref="I8:J8"/>
    <mergeCell ref="W2:X4"/>
  </mergeCells>
  <conditionalFormatting sqref="C10">
    <cfRule type="expression" dxfId="89" priority="85">
      <formula>C10=$L10</formula>
    </cfRule>
    <cfRule type="expression" dxfId="88" priority="86">
      <formula>C10=$M10</formula>
    </cfRule>
    <cfRule type="expression" dxfId="87" priority="87">
      <formula>C10=$N10</formula>
    </cfRule>
    <cfRule type="expression" dxfId="86" priority="88">
      <formula>C10=$O10</formula>
    </cfRule>
    <cfRule type="expression" dxfId="85" priority="89">
      <formula>C10=$P10</formula>
    </cfRule>
    <cfRule type="expression" dxfId="84" priority="90">
      <formula>C10=$Q10</formula>
    </cfRule>
  </conditionalFormatting>
  <conditionalFormatting sqref="D10">
    <cfRule type="expression" dxfId="83" priority="79">
      <formula>D10=$L10</formula>
    </cfRule>
    <cfRule type="expression" dxfId="82" priority="80">
      <formula>D10=$M10</formula>
    </cfRule>
    <cfRule type="expression" dxfId="81" priority="81">
      <formula>D10=$N10</formula>
    </cfRule>
    <cfRule type="expression" dxfId="80" priority="82">
      <formula>D10=$O10</formula>
    </cfRule>
    <cfRule type="expression" dxfId="79" priority="83">
      <formula>D10=$P10</formula>
    </cfRule>
    <cfRule type="expression" dxfId="78" priority="84">
      <formula>D10=$Q10</formula>
    </cfRule>
  </conditionalFormatting>
  <conditionalFormatting sqref="E10">
    <cfRule type="expression" dxfId="77" priority="73">
      <formula>E10=$L10</formula>
    </cfRule>
    <cfRule type="expression" dxfId="76" priority="74">
      <formula>E10=$M10</formula>
    </cfRule>
    <cfRule type="expression" dxfId="75" priority="75">
      <formula>E10=$N10</formula>
    </cfRule>
    <cfRule type="expression" dxfId="74" priority="76">
      <formula>E10=$O10</formula>
    </cfRule>
    <cfRule type="expression" dxfId="73" priority="77">
      <formula>E10=$P10</formula>
    </cfRule>
    <cfRule type="expression" dxfId="72" priority="78">
      <formula>E10=$Q10</formula>
    </cfRule>
  </conditionalFormatting>
  <conditionalFormatting sqref="F10">
    <cfRule type="expression" dxfId="71" priority="67">
      <formula>F10=$L10</formula>
    </cfRule>
    <cfRule type="expression" dxfId="70" priority="68">
      <formula>F10=$M10</formula>
    </cfRule>
    <cfRule type="expression" dxfId="69" priority="69">
      <formula>F10=$N10</formula>
    </cfRule>
    <cfRule type="expression" dxfId="68" priority="70">
      <formula>F10=$O10</formula>
    </cfRule>
    <cfRule type="expression" dxfId="67" priority="71">
      <formula>F10=$P10</formula>
    </cfRule>
    <cfRule type="expression" dxfId="66" priority="72">
      <formula>F10=$Q10</formula>
    </cfRule>
  </conditionalFormatting>
  <conditionalFormatting sqref="G10">
    <cfRule type="expression" dxfId="65" priority="61">
      <formula>G10=$L10</formula>
    </cfRule>
    <cfRule type="expression" dxfId="64" priority="62">
      <formula>G10=$M10</formula>
    </cfRule>
    <cfRule type="expression" dxfId="63" priority="63">
      <formula>G10=$N10</formula>
    </cfRule>
    <cfRule type="expression" dxfId="62" priority="64">
      <formula>G10=$O10</formula>
    </cfRule>
    <cfRule type="expression" dxfId="61" priority="65">
      <formula>G10=$P10</formula>
    </cfRule>
    <cfRule type="expression" dxfId="60" priority="66">
      <formula>G10=$Q10</formula>
    </cfRule>
  </conditionalFormatting>
  <conditionalFormatting sqref="H10">
    <cfRule type="expression" dxfId="59" priority="55">
      <formula>H10=$L10</formula>
    </cfRule>
    <cfRule type="expression" dxfId="58" priority="56">
      <formula>H10=$M10</formula>
    </cfRule>
    <cfRule type="expression" dxfId="57" priority="57">
      <formula>H10=$N10</formula>
    </cfRule>
    <cfRule type="expression" dxfId="56" priority="58">
      <formula>H10=$O10</formula>
    </cfRule>
    <cfRule type="expression" dxfId="55" priority="59">
      <formula>H10=$P10</formula>
    </cfRule>
    <cfRule type="expression" dxfId="54" priority="60">
      <formula>H10=$Q10</formula>
    </cfRule>
  </conditionalFormatting>
  <conditionalFormatting sqref="C11">
    <cfRule type="expression" dxfId="53" priority="49">
      <formula>C11=$L11</formula>
    </cfRule>
    <cfRule type="expression" dxfId="52" priority="50">
      <formula>C11=$M11</formula>
    </cfRule>
    <cfRule type="expression" dxfId="51" priority="51">
      <formula>C11=$N11</formula>
    </cfRule>
    <cfRule type="expression" dxfId="50" priority="52">
      <formula>C11=$O11</formula>
    </cfRule>
    <cfRule type="expression" dxfId="49" priority="53">
      <formula>C11=$P11</formula>
    </cfRule>
    <cfRule type="expression" dxfId="48" priority="54">
      <formula>C11=$Q11</formula>
    </cfRule>
  </conditionalFormatting>
  <conditionalFormatting sqref="C12">
    <cfRule type="expression" dxfId="47" priority="43">
      <formula>C12=$L12</formula>
    </cfRule>
    <cfRule type="expression" dxfId="46" priority="44">
      <formula>C12=$M12</formula>
    </cfRule>
    <cfRule type="expression" dxfId="45" priority="45">
      <formula>C12=$N12</formula>
    </cfRule>
    <cfRule type="expression" dxfId="44" priority="46">
      <formula>C12=$O12</formula>
    </cfRule>
    <cfRule type="expression" dxfId="43" priority="47">
      <formula>C12=$P12</formula>
    </cfRule>
    <cfRule type="expression" dxfId="42" priority="48">
      <formula>C12=$Q12</formula>
    </cfRule>
  </conditionalFormatting>
  <conditionalFormatting sqref="C13">
    <cfRule type="expression" dxfId="41" priority="37">
      <formula>C13=$L13</formula>
    </cfRule>
    <cfRule type="expression" dxfId="40" priority="38">
      <formula>C13=$M13</formula>
    </cfRule>
    <cfRule type="expression" dxfId="39" priority="39">
      <formula>C13=$N13</formula>
    </cfRule>
    <cfRule type="expression" dxfId="38" priority="40">
      <formula>C13=$O13</formula>
    </cfRule>
    <cfRule type="expression" dxfId="37" priority="41">
      <formula>C13=$P13</formula>
    </cfRule>
    <cfRule type="expression" dxfId="36" priority="42">
      <formula>C13=$Q13</formula>
    </cfRule>
  </conditionalFormatting>
  <conditionalFormatting sqref="C14">
    <cfRule type="expression" dxfId="35" priority="31">
      <formula>C14=$L14</formula>
    </cfRule>
    <cfRule type="expression" dxfId="34" priority="32">
      <formula>C14=$M14</formula>
    </cfRule>
    <cfRule type="expression" dxfId="33" priority="33">
      <formula>C14=$N14</formula>
    </cfRule>
    <cfRule type="expression" dxfId="32" priority="34">
      <formula>C14=$O14</formula>
    </cfRule>
    <cfRule type="expression" dxfId="31" priority="35">
      <formula>C14=$P14</formula>
    </cfRule>
    <cfRule type="expression" dxfId="30" priority="36">
      <formula>C14=$Q14</formula>
    </cfRule>
  </conditionalFormatting>
  <conditionalFormatting sqref="D11:H11">
    <cfRule type="expression" dxfId="29" priority="25">
      <formula>D11=$L11</formula>
    </cfRule>
    <cfRule type="expression" dxfId="28" priority="26">
      <formula>D11=$M11</formula>
    </cfRule>
    <cfRule type="expression" dxfId="27" priority="27">
      <formula>D11=$N11</formula>
    </cfRule>
    <cfRule type="expression" dxfId="26" priority="28">
      <formula>D11=$O11</formula>
    </cfRule>
    <cfRule type="expression" dxfId="25" priority="29">
      <formula>D11=$P11</formula>
    </cfRule>
    <cfRule type="expression" dxfId="24" priority="30">
      <formula>D11=$Q11</formula>
    </cfRule>
  </conditionalFormatting>
  <conditionalFormatting sqref="D12:H12">
    <cfRule type="expression" dxfId="23" priority="19">
      <formula>D12=$L12</formula>
    </cfRule>
    <cfRule type="expression" dxfId="22" priority="20">
      <formula>D12=$M12</formula>
    </cfRule>
    <cfRule type="expression" dxfId="21" priority="21">
      <formula>D12=$N12</formula>
    </cfRule>
    <cfRule type="expression" dxfId="20" priority="22">
      <formula>D12=$O12</formula>
    </cfRule>
    <cfRule type="expression" dxfId="19" priority="23">
      <formula>D12=$P12</formula>
    </cfRule>
    <cfRule type="expression" dxfId="18" priority="24">
      <formula>D12=$Q12</formula>
    </cfRule>
  </conditionalFormatting>
  <conditionalFormatting sqref="D13:H13">
    <cfRule type="expression" dxfId="17" priority="13">
      <formula>D13=$L13</formula>
    </cfRule>
    <cfRule type="expression" dxfId="16" priority="14">
      <formula>D13=$M13</formula>
    </cfRule>
    <cfRule type="expression" dxfId="15" priority="15">
      <formula>D13=$N13</formula>
    </cfRule>
    <cfRule type="expression" dxfId="14" priority="16">
      <formula>D13=$O13</formula>
    </cfRule>
    <cfRule type="expression" dxfId="13" priority="17">
      <formula>D13=$P13</formula>
    </cfRule>
    <cfRule type="expression" dxfId="12" priority="18">
      <formula>D13=$Q13</formula>
    </cfRule>
  </conditionalFormatting>
  <conditionalFormatting sqref="C15:H29">
    <cfRule type="expression" dxfId="11" priority="7">
      <formula>C15=$L15</formula>
    </cfRule>
    <cfRule type="expression" dxfId="10" priority="8">
      <formula>C15=$M15</formula>
    </cfRule>
    <cfRule type="expression" dxfId="9" priority="9">
      <formula>C15=$N15</formula>
    </cfRule>
    <cfRule type="expression" dxfId="8" priority="10">
      <formula>C15=$O15</formula>
    </cfRule>
    <cfRule type="expression" dxfId="7" priority="11">
      <formula>C15=$P15</formula>
    </cfRule>
    <cfRule type="expression" dxfId="6" priority="12">
      <formula>C15=$Q15</formula>
    </cfRule>
  </conditionalFormatting>
  <conditionalFormatting sqref="D14:H14">
    <cfRule type="expression" dxfId="5" priority="1">
      <formula>D14=$L14</formula>
    </cfRule>
    <cfRule type="expression" dxfId="4" priority="2">
      <formula>D14=$M14</formula>
    </cfRule>
    <cfRule type="expression" dxfId="3" priority="3">
      <formula>D14=$N14</formula>
    </cfRule>
    <cfRule type="expression" dxfId="2" priority="4">
      <formula>D14=$O14</formula>
    </cfRule>
    <cfRule type="expression" dxfId="1" priority="5">
      <formula>D14=$P14</formula>
    </cfRule>
    <cfRule type="expression" dxfId="0" priority="6">
      <formula>D14=$Q14</formula>
    </cfRule>
  </conditionalFormatting>
  <pageMargins left="0.70866141732283472" right="0.70866141732283472" top="0.78740157480314965" bottom="0.78740157480314965" header="0.31496062992125984" footer="0.31496062992125984"/>
  <pageSetup paperSize="9" scale="7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C87"/>
  <sheetViews>
    <sheetView workbookViewId="0">
      <selection sqref="A1:B1"/>
    </sheetView>
  </sheetViews>
  <sheetFormatPr baseColWidth="10" defaultRowHeight="12.75" x14ac:dyDescent="0.2"/>
  <cols>
    <col min="1" max="1" width="4.7109375" customWidth="1"/>
    <col min="3" max="3" width="1.7109375" customWidth="1"/>
    <col min="4" max="4" width="4.7109375" customWidth="1"/>
    <col min="6" max="6" width="1.7109375" customWidth="1"/>
    <col min="7" max="7" width="4.7109375" customWidth="1"/>
    <col min="9" max="9" width="1.7109375" customWidth="1"/>
    <col min="10" max="10" width="4.7109375" customWidth="1"/>
    <col min="12" max="12" width="1.7109375" customWidth="1"/>
    <col min="13" max="13" width="4.7109375" customWidth="1"/>
    <col min="15" max="15" width="1.7109375" customWidth="1"/>
    <col min="16" max="16" width="4.7109375" customWidth="1"/>
    <col min="18" max="18" width="1.7109375" customWidth="1"/>
    <col min="19" max="19" width="4.7109375" customWidth="1"/>
    <col min="21" max="21" width="1.7109375" customWidth="1"/>
    <col min="22" max="22" width="4.7109375" customWidth="1"/>
    <col min="24" max="24" width="1.7109375" customWidth="1"/>
    <col min="25" max="25" width="4.7109375" customWidth="1"/>
    <col min="27" max="27" width="1.7109375" customWidth="1"/>
    <col min="28" max="28" width="4.7109375" customWidth="1"/>
  </cols>
  <sheetData>
    <row r="1" spans="1:29" x14ac:dyDescent="0.2">
      <c r="A1" s="67" t="s">
        <v>0</v>
      </c>
      <c r="B1" s="67"/>
      <c r="D1" s="67" t="s">
        <v>1</v>
      </c>
      <c r="E1" s="67"/>
      <c r="G1" s="67" t="s">
        <v>2</v>
      </c>
      <c r="H1" s="67"/>
      <c r="J1" s="67" t="s">
        <v>3</v>
      </c>
      <c r="K1" s="67"/>
      <c r="M1" s="67" t="s">
        <v>4</v>
      </c>
      <c r="N1" s="67"/>
      <c r="P1" s="67" t="s">
        <v>5</v>
      </c>
      <c r="Q1" s="67"/>
      <c r="S1" s="67" t="s">
        <v>6</v>
      </c>
      <c r="T1" s="67"/>
      <c r="V1" s="67" t="s">
        <v>7</v>
      </c>
      <c r="W1" s="67"/>
      <c r="Y1" s="67" t="s">
        <v>8</v>
      </c>
      <c r="Z1" s="67"/>
      <c r="AB1" s="67" t="s">
        <v>9</v>
      </c>
      <c r="AC1" s="67"/>
    </row>
    <row r="2" spans="1:29" x14ac:dyDescent="0.2">
      <c r="A2" s="15">
        <f ca="1">RANK(B2,B$2:B$43)</f>
        <v>41</v>
      </c>
      <c r="B2">
        <f ca="1">RAND()</f>
        <v>4.7420305832796661E-2</v>
      </c>
      <c r="D2" s="15">
        <f t="shared" ref="D2:D7" ca="1" si="0">RANK(E2,E$2:E$43)</f>
        <v>11</v>
      </c>
      <c r="E2">
        <f ca="1">RAND()</f>
        <v>0.74656264841832543</v>
      </c>
      <c r="G2" s="15">
        <f t="shared" ref="G2:G7" ca="1" si="1">RANK(H2,H$2:H$43)</f>
        <v>7</v>
      </c>
      <c r="H2">
        <f ca="1">RAND()</f>
        <v>0.84915651964293648</v>
      </c>
      <c r="J2" s="15">
        <f t="shared" ref="J2:J7" ca="1" si="2">RANK(K2,K$2:K$43)</f>
        <v>12</v>
      </c>
      <c r="K2">
        <f ca="1">RAND()</f>
        <v>0.70496298932291201</v>
      </c>
      <c r="M2" s="15">
        <f t="shared" ref="M2:M7" ca="1" si="3">RANK(N2,N$2:N$43)</f>
        <v>4</v>
      </c>
      <c r="N2">
        <f ca="1">RAND()</f>
        <v>0.78235467607178932</v>
      </c>
      <c r="P2" s="15">
        <f t="shared" ref="P2:P7" ca="1" si="4">RANK(Q2,Q$2:Q$43)</f>
        <v>26</v>
      </c>
      <c r="Q2">
        <f ca="1">RAND()</f>
        <v>0.31311842581714722</v>
      </c>
      <c r="S2" s="15">
        <f t="shared" ref="S2:S7" ca="1" si="5">RANK(T2,T$2:T$43)</f>
        <v>31</v>
      </c>
      <c r="T2">
        <f ca="1">RAND()</f>
        <v>0.33118075516253653</v>
      </c>
      <c r="V2" s="15">
        <f t="shared" ref="V2:V7" ca="1" si="6">RANK(W2,W$2:W$43)</f>
        <v>42</v>
      </c>
      <c r="W2">
        <f ca="1">RAND()</f>
        <v>6.7611253826988627E-2</v>
      </c>
      <c r="Y2" s="15">
        <f t="shared" ref="Y2:Y7" ca="1" si="7">RANK(Z2,Z$2:Z$43)</f>
        <v>10</v>
      </c>
      <c r="Z2">
        <f ca="1">RAND()</f>
        <v>0.60559379863324503</v>
      </c>
      <c r="AB2" s="15">
        <f t="shared" ref="AB2:AB7" ca="1" si="8">RANK(AC2,AC$2:AC$43)</f>
        <v>3</v>
      </c>
      <c r="AC2">
        <f ca="1">RAND()</f>
        <v>0.95515287054198728</v>
      </c>
    </row>
    <row r="3" spans="1:29" x14ac:dyDescent="0.2">
      <c r="A3" s="15">
        <f ca="1">RANK(B3,$B$2:$B$43)</f>
        <v>37</v>
      </c>
      <c r="B3">
        <f t="shared" ref="B3:B43" ca="1" si="9">RAND()</f>
        <v>0.12451497797416056</v>
      </c>
      <c r="D3" s="15">
        <f t="shared" ca="1" si="0"/>
        <v>27</v>
      </c>
      <c r="E3">
        <f t="shared" ref="E3:E43" ca="1" si="10">RAND()</f>
        <v>0.43016797793871486</v>
      </c>
      <c r="G3" s="15">
        <f t="shared" ca="1" si="1"/>
        <v>24</v>
      </c>
      <c r="H3">
        <f t="shared" ref="H3:K43" ca="1" si="11">RAND()</f>
        <v>0.55140436874874743</v>
      </c>
      <c r="J3" s="15">
        <f t="shared" ca="1" si="2"/>
        <v>26</v>
      </c>
      <c r="K3">
        <f t="shared" ca="1" si="11"/>
        <v>0.36873283827599079</v>
      </c>
      <c r="M3" s="15">
        <f t="shared" ca="1" si="3"/>
        <v>29</v>
      </c>
      <c r="N3">
        <f t="shared" ref="N3:N43" ca="1" si="12">RAND()</f>
        <v>0.29571624622833226</v>
      </c>
      <c r="P3" s="15">
        <f t="shared" ca="1" si="4"/>
        <v>30</v>
      </c>
      <c r="Q3">
        <f t="shared" ref="Q3:Q43" ca="1" si="13">RAND()</f>
        <v>0.29566453128434989</v>
      </c>
      <c r="S3" s="15">
        <f t="shared" ca="1" si="5"/>
        <v>12</v>
      </c>
      <c r="T3">
        <f t="shared" ref="T3:T43" ca="1" si="14">RAND()</f>
        <v>0.73976260503377023</v>
      </c>
      <c r="V3" s="15">
        <f t="shared" ca="1" si="6"/>
        <v>27</v>
      </c>
      <c r="W3">
        <f t="shared" ref="W3:W43" ca="1" si="15">RAND()</f>
        <v>0.59934174624505998</v>
      </c>
      <c r="Y3" s="15">
        <f t="shared" ca="1" si="7"/>
        <v>2</v>
      </c>
      <c r="Z3">
        <f t="shared" ref="Z3:Z43" ca="1" si="16">RAND()</f>
        <v>0.89995486476406217</v>
      </c>
      <c r="AB3" s="15">
        <f t="shared" ca="1" si="8"/>
        <v>34</v>
      </c>
      <c r="AC3">
        <f t="shared" ref="AC3:AC43" ca="1" si="17">RAND()</f>
        <v>0.12044201237562135</v>
      </c>
    </row>
    <row r="4" spans="1:29" x14ac:dyDescent="0.2">
      <c r="A4" s="15">
        <f ca="1">RANK(B4,$B$2:$B$43)</f>
        <v>4</v>
      </c>
      <c r="B4">
        <f t="shared" ca="1" si="9"/>
        <v>0.93530985389784227</v>
      </c>
      <c r="D4" s="15">
        <f t="shared" ca="1" si="0"/>
        <v>34</v>
      </c>
      <c r="E4">
        <f t="shared" ca="1" si="10"/>
        <v>0.27271787620225063</v>
      </c>
      <c r="G4" s="15">
        <f t="shared" ca="1" si="1"/>
        <v>11</v>
      </c>
      <c r="H4">
        <f t="shared" ca="1" si="11"/>
        <v>0.80236518013023561</v>
      </c>
      <c r="J4" s="15">
        <f t="shared" ca="1" si="2"/>
        <v>11</v>
      </c>
      <c r="K4">
        <f t="shared" ca="1" si="11"/>
        <v>0.71417847150840652</v>
      </c>
      <c r="M4" s="15">
        <f t="shared" ca="1" si="3"/>
        <v>1</v>
      </c>
      <c r="N4">
        <f t="shared" ca="1" si="12"/>
        <v>0.99375673616478377</v>
      </c>
      <c r="P4" s="15">
        <f t="shared" ca="1" si="4"/>
        <v>10</v>
      </c>
      <c r="Q4">
        <f t="shared" ca="1" si="13"/>
        <v>0.72826332674691807</v>
      </c>
      <c r="S4" s="15">
        <f t="shared" ca="1" si="5"/>
        <v>3</v>
      </c>
      <c r="T4">
        <f t="shared" ca="1" si="14"/>
        <v>0.94955544783180823</v>
      </c>
      <c r="V4" s="15">
        <f t="shared" ca="1" si="6"/>
        <v>11</v>
      </c>
      <c r="W4">
        <f t="shared" ca="1" si="15"/>
        <v>0.83599619735190156</v>
      </c>
      <c r="Y4" s="15">
        <f t="shared" ca="1" si="7"/>
        <v>13</v>
      </c>
      <c r="Z4">
        <f t="shared" ca="1" si="16"/>
        <v>0.58577101506601448</v>
      </c>
      <c r="AB4" s="15">
        <f t="shared" ca="1" si="8"/>
        <v>32</v>
      </c>
      <c r="AC4">
        <f t="shared" ca="1" si="17"/>
        <v>0.15111072794388603</v>
      </c>
    </row>
    <row r="5" spans="1:29" x14ac:dyDescent="0.2">
      <c r="A5" s="15">
        <f ca="1">RANK(B5,$B$2:$B$43)</f>
        <v>11</v>
      </c>
      <c r="B5">
        <f t="shared" ca="1" si="9"/>
        <v>0.80575052180660034</v>
      </c>
      <c r="D5" s="15">
        <f t="shared" ca="1" si="0"/>
        <v>22</v>
      </c>
      <c r="E5">
        <f t="shared" ca="1" si="10"/>
        <v>0.59020250400184326</v>
      </c>
      <c r="G5" s="15">
        <f t="shared" ca="1" si="1"/>
        <v>27</v>
      </c>
      <c r="H5">
        <f t="shared" ca="1" si="11"/>
        <v>0.46648114112906214</v>
      </c>
      <c r="J5" s="15">
        <f t="shared" ca="1" si="2"/>
        <v>10</v>
      </c>
      <c r="K5">
        <f t="shared" ca="1" si="11"/>
        <v>0.75872589734105367</v>
      </c>
      <c r="M5" s="15">
        <f t="shared" ca="1" si="3"/>
        <v>6</v>
      </c>
      <c r="N5">
        <f t="shared" ca="1" si="12"/>
        <v>0.74608718183575617</v>
      </c>
      <c r="P5" s="15">
        <f t="shared" ca="1" si="4"/>
        <v>41</v>
      </c>
      <c r="Q5">
        <f t="shared" ca="1" si="13"/>
        <v>1.516456377526354E-2</v>
      </c>
      <c r="S5" s="15">
        <f t="shared" ca="1" si="5"/>
        <v>13</v>
      </c>
      <c r="T5">
        <f t="shared" ca="1" si="14"/>
        <v>0.73469153519499397</v>
      </c>
      <c r="V5" s="15">
        <f t="shared" ca="1" si="6"/>
        <v>25</v>
      </c>
      <c r="W5">
        <f t="shared" ca="1" si="15"/>
        <v>0.62574088719023224</v>
      </c>
      <c r="Y5" s="15">
        <f t="shared" ca="1" si="7"/>
        <v>30</v>
      </c>
      <c r="Z5">
        <f t="shared" ca="1" si="16"/>
        <v>0.26053729621352495</v>
      </c>
      <c r="AB5" s="15">
        <f t="shared" ca="1" si="8"/>
        <v>31</v>
      </c>
      <c r="AC5">
        <f t="shared" ca="1" si="17"/>
        <v>0.18032000764596035</v>
      </c>
    </row>
    <row r="6" spans="1:29" x14ac:dyDescent="0.2">
      <c r="A6" s="15">
        <f ca="1">RANK(B6,$B$2:$B$43)</f>
        <v>25</v>
      </c>
      <c r="B6">
        <f t="shared" ca="1" si="9"/>
        <v>0.43016666418905791</v>
      </c>
      <c r="D6" s="15">
        <f t="shared" ca="1" si="0"/>
        <v>2</v>
      </c>
      <c r="E6">
        <f t="shared" ca="1" si="10"/>
        <v>0.95367034888432733</v>
      </c>
      <c r="G6" s="15">
        <f t="shared" ca="1" si="1"/>
        <v>34</v>
      </c>
      <c r="H6">
        <f t="shared" ca="1" si="11"/>
        <v>0.24375471728201403</v>
      </c>
      <c r="J6" s="15">
        <f t="shared" ca="1" si="2"/>
        <v>14</v>
      </c>
      <c r="K6">
        <f t="shared" ca="1" si="11"/>
        <v>0.65727143976271474</v>
      </c>
      <c r="M6" s="15">
        <f t="shared" ca="1" si="3"/>
        <v>19</v>
      </c>
      <c r="N6">
        <f t="shared" ca="1" si="12"/>
        <v>0.48137705223721472</v>
      </c>
      <c r="P6" s="15">
        <f t="shared" ca="1" si="4"/>
        <v>21</v>
      </c>
      <c r="Q6">
        <f t="shared" ca="1" si="13"/>
        <v>0.43049137355066858</v>
      </c>
      <c r="S6" s="15">
        <f t="shared" ca="1" si="5"/>
        <v>24</v>
      </c>
      <c r="T6">
        <f t="shared" ca="1" si="14"/>
        <v>0.48718262064307549</v>
      </c>
      <c r="V6" s="15">
        <f t="shared" ca="1" si="6"/>
        <v>3</v>
      </c>
      <c r="W6">
        <f t="shared" ca="1" si="15"/>
        <v>0.9664652460648625</v>
      </c>
      <c r="Y6" s="15">
        <f t="shared" ca="1" si="7"/>
        <v>6</v>
      </c>
      <c r="Z6">
        <f t="shared" ca="1" si="16"/>
        <v>0.84605723420918244</v>
      </c>
      <c r="AB6" s="15">
        <f t="shared" ca="1" si="8"/>
        <v>16</v>
      </c>
      <c r="AC6">
        <f t="shared" ca="1" si="17"/>
        <v>0.64071861035202948</v>
      </c>
    </row>
    <row r="7" spans="1:29" x14ac:dyDescent="0.2">
      <c r="A7" s="15">
        <f ca="1">RANK(B7,$B$2:$B$43)</f>
        <v>15</v>
      </c>
      <c r="B7">
        <f t="shared" ca="1" si="9"/>
        <v>0.65534341345510416</v>
      </c>
      <c r="D7" s="15">
        <f t="shared" ca="1" si="0"/>
        <v>33</v>
      </c>
      <c r="E7">
        <f t="shared" ca="1" si="10"/>
        <v>0.31559849021830533</v>
      </c>
      <c r="G7" s="15">
        <f t="shared" ca="1" si="1"/>
        <v>30</v>
      </c>
      <c r="H7">
        <f t="shared" ca="1" si="11"/>
        <v>0.3572047561997288</v>
      </c>
      <c r="J7" s="15">
        <f t="shared" ca="1" si="2"/>
        <v>32</v>
      </c>
      <c r="K7">
        <f t="shared" ca="1" si="11"/>
        <v>0.21401028340877171</v>
      </c>
      <c r="M7" s="15">
        <f t="shared" ca="1" si="3"/>
        <v>41</v>
      </c>
      <c r="N7">
        <f t="shared" ca="1" si="12"/>
        <v>4.7949303951792088E-2</v>
      </c>
      <c r="P7" s="15">
        <f t="shared" ca="1" si="4"/>
        <v>15</v>
      </c>
      <c r="Q7">
        <f t="shared" ca="1" si="13"/>
        <v>0.68215556696734314</v>
      </c>
      <c r="S7" s="15">
        <f t="shared" ca="1" si="5"/>
        <v>15</v>
      </c>
      <c r="T7">
        <f t="shared" ca="1" si="14"/>
        <v>0.63958949827618816</v>
      </c>
      <c r="V7" s="15">
        <f t="shared" ca="1" si="6"/>
        <v>20</v>
      </c>
      <c r="W7">
        <f t="shared" ca="1" si="15"/>
        <v>0.68422363104725559</v>
      </c>
      <c r="Y7" s="15">
        <f t="shared" ca="1" si="7"/>
        <v>23</v>
      </c>
      <c r="Z7">
        <f t="shared" ca="1" si="16"/>
        <v>0.45561560936825041</v>
      </c>
      <c r="AB7" s="15">
        <f t="shared" ca="1" si="8"/>
        <v>23</v>
      </c>
      <c r="AC7">
        <f t="shared" ca="1" si="17"/>
        <v>0.50380296695018534</v>
      </c>
    </row>
    <row r="8" spans="1:29" x14ac:dyDescent="0.2">
      <c r="B8">
        <f t="shared" ca="1" si="9"/>
        <v>0.41743991509778577</v>
      </c>
      <c r="E8">
        <f t="shared" ca="1" si="10"/>
        <v>0.2536902058144036</v>
      </c>
      <c r="H8">
        <f t="shared" ca="1" si="11"/>
        <v>0.30686278085744034</v>
      </c>
      <c r="K8">
        <f t="shared" ca="1" si="11"/>
        <v>0.50386932747155166</v>
      </c>
      <c r="N8">
        <f t="shared" ca="1" si="12"/>
        <v>0.3129522772298462</v>
      </c>
      <c r="Q8">
        <f t="shared" ca="1" si="13"/>
        <v>0.2104837637423792</v>
      </c>
      <c r="T8">
        <f t="shared" ca="1" si="14"/>
        <v>0.7758739527634837</v>
      </c>
      <c r="W8">
        <f t="shared" ca="1" si="15"/>
        <v>0.76748366238634602</v>
      </c>
      <c r="Z8">
        <f t="shared" ca="1" si="16"/>
        <v>0.19111639281682602</v>
      </c>
      <c r="AC8">
        <f t="shared" ca="1" si="17"/>
        <v>0.21600183471896395</v>
      </c>
    </row>
    <row r="9" spans="1:29" x14ac:dyDescent="0.2">
      <c r="B9">
        <f t="shared" ca="1" si="9"/>
        <v>0.62870554713997195</v>
      </c>
      <c r="E9">
        <f t="shared" ca="1" si="10"/>
        <v>0.35871502894650276</v>
      </c>
      <c r="H9">
        <f t="shared" ca="1" si="11"/>
        <v>0.59004741442085473</v>
      </c>
      <c r="K9">
        <f t="shared" ca="1" si="11"/>
        <v>0.1264209492713404</v>
      </c>
      <c r="N9">
        <f t="shared" ca="1" si="12"/>
        <v>0.5219663888381596</v>
      </c>
      <c r="Q9">
        <f t="shared" ca="1" si="13"/>
        <v>0.69272679084569078</v>
      </c>
      <c r="T9">
        <f t="shared" ca="1" si="14"/>
        <v>0.89398147881622692</v>
      </c>
      <c r="W9">
        <f t="shared" ca="1" si="15"/>
        <v>0.19782454847211051</v>
      </c>
      <c r="Z9">
        <f t="shared" ca="1" si="16"/>
        <v>6.3650817974350016E-2</v>
      </c>
      <c r="AC9">
        <f t="shared" ca="1" si="17"/>
        <v>0.76253830667655875</v>
      </c>
    </row>
    <row r="10" spans="1:29" x14ac:dyDescent="0.2">
      <c r="B10">
        <f t="shared" ca="1" si="9"/>
        <v>0.84411518348118608</v>
      </c>
      <c r="E10">
        <f t="shared" ca="1" si="10"/>
        <v>0.6746455985058486</v>
      </c>
      <c r="H10">
        <f t="shared" ca="1" si="11"/>
        <v>0.82886763575872058</v>
      </c>
      <c r="K10">
        <f t="shared" ca="1" si="11"/>
        <v>9.103742271258275E-2</v>
      </c>
      <c r="N10">
        <f t="shared" ca="1" si="12"/>
        <v>0.50313349674681118</v>
      </c>
      <c r="Q10">
        <f t="shared" ca="1" si="13"/>
        <v>0.3145430472106977</v>
      </c>
      <c r="T10">
        <f t="shared" ca="1" si="14"/>
        <v>0.12169417891833534</v>
      </c>
      <c r="W10">
        <f t="shared" ca="1" si="15"/>
        <v>0.40054727325354889</v>
      </c>
      <c r="Z10">
        <f t="shared" ca="1" si="16"/>
        <v>0.43561467748108318</v>
      </c>
      <c r="AC10">
        <f t="shared" ca="1" si="17"/>
        <v>0.48738110882095353</v>
      </c>
    </row>
    <row r="11" spans="1:29" x14ac:dyDescent="0.2">
      <c r="B11">
        <f t="shared" ca="1" si="9"/>
        <v>4.1106863053955167E-2</v>
      </c>
      <c r="E11">
        <f t="shared" ca="1" si="10"/>
        <v>3.6304018366222657E-2</v>
      </c>
      <c r="H11">
        <f t="shared" ca="1" si="11"/>
        <v>0.78756181497510935</v>
      </c>
      <c r="K11">
        <f t="shared" ca="1" si="11"/>
        <v>0.51585125938853182</v>
      </c>
      <c r="N11">
        <f t="shared" ca="1" si="12"/>
        <v>0.12729315493529092</v>
      </c>
      <c r="Q11">
        <f t="shared" ca="1" si="13"/>
        <v>0.78287508905152081</v>
      </c>
      <c r="T11">
        <f t="shared" ca="1" si="14"/>
        <v>0.33721023565901675</v>
      </c>
      <c r="W11">
        <f t="shared" ca="1" si="15"/>
        <v>0.6622259738513333</v>
      </c>
      <c r="Z11">
        <f t="shared" ca="1" si="16"/>
        <v>0.14755402162363274</v>
      </c>
      <c r="AC11">
        <f t="shared" ca="1" si="17"/>
        <v>0.31329835628862301</v>
      </c>
    </row>
    <row r="12" spans="1:29" x14ac:dyDescent="0.2">
      <c r="A12" s="32">
        <f ca="1">SMALL(A$2:A$7,1)</f>
        <v>4</v>
      </c>
      <c r="B12">
        <f t="shared" ca="1" si="9"/>
        <v>0.37469071622650929</v>
      </c>
      <c r="D12" s="32">
        <f ca="1">SMALL(D$2:D$7,1)</f>
        <v>2</v>
      </c>
      <c r="E12">
        <f t="shared" ca="1" si="10"/>
        <v>0.76335157659521691</v>
      </c>
      <c r="G12" s="32">
        <f ca="1">SMALL(G$2:G$7,1)</f>
        <v>7</v>
      </c>
      <c r="H12">
        <f t="shared" ca="1" si="11"/>
        <v>0.60025478513998598</v>
      </c>
      <c r="J12" s="32">
        <f ca="1">SMALL(J$2:J$7,1)</f>
        <v>10</v>
      </c>
      <c r="K12">
        <f t="shared" ca="1" si="11"/>
        <v>0.55393667864518648</v>
      </c>
      <c r="M12" s="32">
        <f ca="1">SMALL(M$2:M$7,1)</f>
        <v>1</v>
      </c>
      <c r="N12">
        <f t="shared" ca="1" si="12"/>
        <v>0.45250313190859481</v>
      </c>
      <c r="P12" s="32">
        <f ca="1">SMALL(P$2:P$7,1)</f>
        <v>10</v>
      </c>
      <c r="Q12">
        <f t="shared" ca="1" si="13"/>
        <v>0.42034172015918725</v>
      </c>
      <c r="S12" s="32">
        <f ca="1">SMALL(S$2:S$7,1)</f>
        <v>3</v>
      </c>
      <c r="T12">
        <f t="shared" ca="1" si="14"/>
        <v>0.89269036982802008</v>
      </c>
      <c r="V12" s="32">
        <f ca="1">SMALL(V$2:V$7,1)</f>
        <v>3</v>
      </c>
      <c r="W12">
        <f t="shared" ca="1" si="15"/>
        <v>0.92781743030618702</v>
      </c>
      <c r="Y12" s="32">
        <f ca="1">SMALL(Y$2:Y$7,1)</f>
        <v>2</v>
      </c>
      <c r="Z12">
        <f t="shared" ca="1" si="16"/>
        <v>0.69404847383410972</v>
      </c>
      <c r="AB12" s="32">
        <f ca="1">SMALL(AB$2:AB$7,1)</f>
        <v>3</v>
      </c>
      <c r="AC12">
        <f t="shared" ca="1" si="17"/>
        <v>0.53968167881739471</v>
      </c>
    </row>
    <row r="13" spans="1:29" x14ac:dyDescent="0.2">
      <c r="A13" s="33">
        <f ca="1">SMALL(A$2:A$7,2)</f>
        <v>11</v>
      </c>
      <c r="B13">
        <f t="shared" ca="1" si="9"/>
        <v>9.0919828520344637E-2</v>
      </c>
      <c r="D13" s="33">
        <f ca="1">SMALL(D$2:D$7,2)</f>
        <v>11</v>
      </c>
      <c r="E13">
        <f t="shared" ca="1" si="10"/>
        <v>0.78590540559962518</v>
      </c>
      <c r="G13" s="33">
        <f ca="1">SMALL(G$2:G$7,2)</f>
        <v>11</v>
      </c>
      <c r="H13">
        <f t="shared" ca="1" si="11"/>
        <v>0.63159896478394018</v>
      </c>
      <c r="J13" s="33">
        <f ca="1">SMALL(J$2:J$7,2)</f>
        <v>11</v>
      </c>
      <c r="K13">
        <f t="shared" ca="1" si="11"/>
        <v>0.64695705795545888</v>
      </c>
      <c r="M13" s="33">
        <f ca="1">SMALL(M$2:M$7,2)</f>
        <v>4</v>
      </c>
      <c r="N13">
        <f t="shared" ca="1" si="12"/>
        <v>0.23083364589103839</v>
      </c>
      <c r="P13" s="33">
        <f ca="1">SMALL(P$2:P$7,2)</f>
        <v>15</v>
      </c>
      <c r="Q13">
        <f t="shared" ca="1" si="13"/>
        <v>0.32895702312733932</v>
      </c>
      <c r="S13" s="33">
        <f ca="1">SMALL(S$2:S$7,2)</f>
        <v>12</v>
      </c>
      <c r="T13">
        <f t="shared" ca="1" si="14"/>
        <v>0.60266769583795965</v>
      </c>
      <c r="V13" s="33">
        <f ca="1">SMALL(V$2:V$7,2)</f>
        <v>11</v>
      </c>
      <c r="W13">
        <f t="shared" ca="1" si="15"/>
        <v>0.99241922510133751</v>
      </c>
      <c r="Y13" s="33">
        <f ca="1">SMALL(Y$2:Y$7,2)</f>
        <v>6</v>
      </c>
      <c r="Z13">
        <f t="shared" ca="1" si="16"/>
        <v>0.22510017671236582</v>
      </c>
      <c r="AB13" s="33">
        <f ca="1">SMALL(AB$2:AB$7,2)</f>
        <v>16</v>
      </c>
      <c r="AC13">
        <f t="shared" ca="1" si="17"/>
        <v>0.81398795716542938</v>
      </c>
    </row>
    <row r="14" spans="1:29" x14ac:dyDescent="0.2">
      <c r="A14" s="33">
        <f ca="1">SMALL(A$2:A$7,3)</f>
        <v>15</v>
      </c>
      <c r="B14">
        <f t="shared" ca="1" si="9"/>
        <v>0.12741413584148076</v>
      </c>
      <c r="D14" s="33">
        <f ca="1">SMALL(D$2:D$7,3)</f>
        <v>22</v>
      </c>
      <c r="E14">
        <f t="shared" ca="1" si="10"/>
        <v>0.73592567499341377</v>
      </c>
      <c r="G14" s="33">
        <f ca="1">SMALL(G$2:G$7,3)</f>
        <v>24</v>
      </c>
      <c r="H14">
        <f t="shared" ca="1" si="11"/>
        <v>0.51470845393167686</v>
      </c>
      <c r="J14" s="33">
        <f ca="1">SMALL(J$2:J$7,3)</f>
        <v>12</v>
      </c>
      <c r="K14">
        <f t="shared" ca="1" si="11"/>
        <v>0.34516295429803134</v>
      </c>
      <c r="M14" s="33">
        <f ca="1">SMALL(M$2:M$7,3)</f>
        <v>6</v>
      </c>
      <c r="N14">
        <f t="shared" ca="1" si="12"/>
        <v>0.39373435886412522</v>
      </c>
      <c r="P14" s="33">
        <f ca="1">SMALL(P$2:P$7,3)</f>
        <v>21</v>
      </c>
      <c r="Q14">
        <f t="shared" ca="1" si="13"/>
        <v>0.71077276284974011</v>
      </c>
      <c r="S14" s="33">
        <f ca="1">SMALL(S$2:S$7,3)</f>
        <v>13</v>
      </c>
      <c r="T14">
        <f t="shared" ca="1" si="14"/>
        <v>0.50220922729168671</v>
      </c>
      <c r="V14" s="33">
        <f ca="1">SMALL(V$2:V$7,3)</f>
        <v>20</v>
      </c>
      <c r="W14">
        <f t="shared" ca="1" si="15"/>
        <v>0.92457571439311115</v>
      </c>
      <c r="Y14" s="33">
        <f ca="1">SMALL(Y$2:Y$7,3)</f>
        <v>10</v>
      </c>
      <c r="Z14">
        <f t="shared" ca="1" si="16"/>
        <v>0.24578444515364462</v>
      </c>
      <c r="AB14" s="33">
        <f ca="1">SMALL(AB$2:AB$7,3)</f>
        <v>23</v>
      </c>
      <c r="AC14">
        <f t="shared" ca="1" si="17"/>
        <v>2.8130996082985082E-2</v>
      </c>
    </row>
    <row r="15" spans="1:29" x14ac:dyDescent="0.2">
      <c r="A15" s="33">
        <f ca="1">SMALL(A$2:A$7,4)</f>
        <v>25</v>
      </c>
      <c r="B15">
        <f t="shared" ca="1" si="9"/>
        <v>0.15640134076596945</v>
      </c>
      <c r="D15" s="33">
        <f ca="1">SMALL(D$2:D$7,4)</f>
        <v>27</v>
      </c>
      <c r="E15">
        <f t="shared" ca="1" si="10"/>
        <v>0.63336886026680028</v>
      </c>
      <c r="G15" s="33">
        <f ca="1">SMALL(G$2:G$7,4)</f>
        <v>27</v>
      </c>
      <c r="H15">
        <f t="shared" ca="1" si="11"/>
        <v>0.9815024714615781</v>
      </c>
      <c r="J15" s="33">
        <f ca="1">SMALL(J$2:J$7,4)</f>
        <v>14</v>
      </c>
      <c r="K15">
        <f t="shared" ca="1" si="11"/>
        <v>9.8542071662505615E-2</v>
      </c>
      <c r="M15" s="33">
        <f ca="1">SMALL(M$2:M$7,4)</f>
        <v>19</v>
      </c>
      <c r="N15">
        <f t="shared" ca="1" si="12"/>
        <v>0.60715512914844616</v>
      </c>
      <c r="P15" s="33">
        <f ca="1">SMALL(P$2:P$7,4)</f>
        <v>26</v>
      </c>
      <c r="Q15">
        <f t="shared" ca="1" si="13"/>
        <v>4.7075067261854397E-2</v>
      </c>
      <c r="S15" s="33">
        <f ca="1">SMALL(S$2:S$7,4)</f>
        <v>15</v>
      </c>
      <c r="T15">
        <f t="shared" ca="1" si="14"/>
        <v>0.99020753962582997</v>
      </c>
      <c r="V15" s="33">
        <f ca="1">SMALL(V$2:V$7,4)</f>
        <v>25</v>
      </c>
      <c r="W15">
        <f t="shared" ca="1" si="15"/>
        <v>0.63388803979861463</v>
      </c>
      <c r="Y15" s="33">
        <f ca="1">SMALL(Y$2:Y$7,4)</f>
        <v>13</v>
      </c>
      <c r="Z15">
        <f t="shared" ca="1" si="16"/>
        <v>0.57366513211325332</v>
      </c>
      <c r="AB15" s="33">
        <f ca="1">SMALL(AB$2:AB$7,4)</f>
        <v>31</v>
      </c>
      <c r="AC15">
        <f t="shared" ca="1" si="17"/>
        <v>0.66708366005924102</v>
      </c>
    </row>
    <row r="16" spans="1:29" x14ac:dyDescent="0.2">
      <c r="A16" s="33">
        <f ca="1">SMALL(A$2:A$7,5)</f>
        <v>37</v>
      </c>
      <c r="B16">
        <f t="shared" ca="1" si="9"/>
        <v>0.76253537409270478</v>
      </c>
      <c r="D16" s="33">
        <f ca="1">SMALL(D$2:D$7,5)</f>
        <v>33</v>
      </c>
      <c r="E16">
        <f t="shared" ca="1" si="10"/>
        <v>0.94371154454924988</v>
      </c>
      <c r="G16" s="33">
        <f ca="1">SMALL(G$2:G$7,5)</f>
        <v>30</v>
      </c>
      <c r="H16">
        <f t="shared" ca="1" si="11"/>
        <v>0.50294159498122348</v>
      </c>
      <c r="J16" s="33">
        <f ca="1">SMALL(J$2:J$7,5)</f>
        <v>26</v>
      </c>
      <c r="K16">
        <f t="shared" ca="1" si="11"/>
        <v>0.76953475776010793</v>
      </c>
      <c r="M16" s="33">
        <f ca="1">SMALL(M$2:M$7,5)</f>
        <v>29</v>
      </c>
      <c r="N16">
        <f t="shared" ca="1" si="12"/>
        <v>0.68676739662225561</v>
      </c>
      <c r="P16" s="33">
        <f ca="1">SMALL(P$2:P$7,5)</f>
        <v>30</v>
      </c>
      <c r="Q16">
        <f t="shared" ca="1" si="13"/>
        <v>0.85292497601441752</v>
      </c>
      <c r="S16" s="33">
        <f ca="1">SMALL(S$2:S$7,5)</f>
        <v>24</v>
      </c>
      <c r="T16">
        <f t="shared" ca="1" si="14"/>
        <v>1.6443231870565511E-2</v>
      </c>
      <c r="V16" s="33">
        <f ca="1">SMALL(V$2:V$7,5)</f>
        <v>27</v>
      </c>
      <c r="W16">
        <f t="shared" ca="1" si="15"/>
        <v>0.3729240822692933</v>
      </c>
      <c r="Y16" s="33">
        <f ca="1">SMALL(Y$2:Y$7,5)</f>
        <v>23</v>
      </c>
      <c r="Z16">
        <f t="shared" ca="1" si="16"/>
        <v>0.2005310493067366</v>
      </c>
      <c r="AB16" s="33">
        <f ca="1">SMALL(AB$2:AB$7,5)</f>
        <v>32</v>
      </c>
      <c r="AC16">
        <f t="shared" ca="1" si="17"/>
        <v>0.61357869670438225</v>
      </c>
    </row>
    <row r="17" spans="1:29" x14ac:dyDescent="0.2">
      <c r="A17" s="34">
        <f ca="1">SMALL(A$2:A$7,6)</f>
        <v>41</v>
      </c>
      <c r="B17">
        <f t="shared" ca="1" si="9"/>
        <v>0.49199404078695097</v>
      </c>
      <c r="D17" s="34">
        <f ca="1">SMALL(D$2:D$7,6)</f>
        <v>34</v>
      </c>
      <c r="E17">
        <f t="shared" ca="1" si="10"/>
        <v>0.50762329363079128</v>
      </c>
      <c r="G17" s="34">
        <f ca="1">SMALL(G$2:G$7,6)</f>
        <v>34</v>
      </c>
      <c r="H17">
        <f t="shared" ca="1" si="11"/>
        <v>0.58576203161370588</v>
      </c>
      <c r="J17" s="34">
        <f ca="1">SMALL(J$2:J$7,6)</f>
        <v>32</v>
      </c>
      <c r="K17">
        <f t="shared" ca="1" si="11"/>
        <v>0.61118620264941237</v>
      </c>
      <c r="M17" s="34">
        <f ca="1">SMALL(M$2:M$7,6)</f>
        <v>41</v>
      </c>
      <c r="N17">
        <f t="shared" ca="1" si="12"/>
        <v>0.78067676026984423</v>
      </c>
      <c r="P17" s="34">
        <f ca="1">SMALL(P$2:P$7,6)</f>
        <v>41</v>
      </c>
      <c r="Q17">
        <f t="shared" ca="1" si="13"/>
        <v>0.28615508167723369</v>
      </c>
      <c r="S17" s="34">
        <f ca="1">SMALL(S$2:S$7,6)</f>
        <v>31</v>
      </c>
      <c r="T17">
        <f t="shared" ca="1" si="14"/>
        <v>0.85528414123443752</v>
      </c>
      <c r="V17" s="34">
        <f ca="1">SMALL(V$2:V$7,6)</f>
        <v>42</v>
      </c>
      <c r="W17">
        <f t="shared" ca="1" si="15"/>
        <v>0.68793558476781247</v>
      </c>
      <c r="Y17" s="34">
        <f ca="1">SMALL(Y$2:Y$7,6)</f>
        <v>30</v>
      </c>
      <c r="Z17">
        <f t="shared" ca="1" si="16"/>
        <v>0.59561809774304986</v>
      </c>
      <c r="AB17" s="34">
        <f ca="1">SMALL(AB$2:AB$7,6)</f>
        <v>34</v>
      </c>
      <c r="AC17">
        <f t="shared" ca="1" si="17"/>
        <v>2.7618014482806541E-2</v>
      </c>
    </row>
    <row r="18" spans="1:29" x14ac:dyDescent="0.2">
      <c r="B18">
        <f t="shared" ca="1" si="9"/>
        <v>0.99138363664060347</v>
      </c>
      <c r="E18">
        <f t="shared" ca="1" si="10"/>
        <v>0.66674336964340819</v>
      </c>
      <c r="H18">
        <f t="shared" ca="1" si="11"/>
        <v>0.66690729016652461</v>
      </c>
      <c r="K18">
        <f t="shared" ca="1" si="11"/>
        <v>0.93090562828098178</v>
      </c>
      <c r="N18">
        <f t="shared" ca="1" si="12"/>
        <v>0.71762740850109319</v>
      </c>
      <c r="Q18">
        <f t="shared" ca="1" si="13"/>
        <v>0.76297670369558623</v>
      </c>
      <c r="T18">
        <f t="shared" ca="1" si="14"/>
        <v>0.91174475861416315</v>
      </c>
      <c r="W18">
        <f t="shared" ca="1" si="15"/>
        <v>0.20797378504137176</v>
      </c>
      <c r="Z18">
        <f t="shared" ca="1" si="16"/>
        <v>0.48948102799899751</v>
      </c>
      <c r="AC18">
        <f t="shared" ca="1" si="17"/>
        <v>8.2938114349700887E-2</v>
      </c>
    </row>
    <row r="19" spans="1:29" x14ac:dyDescent="0.2">
      <c r="B19">
        <f t="shared" ca="1" si="9"/>
        <v>0.53007884032648311</v>
      </c>
      <c r="E19">
        <f t="shared" ca="1" si="10"/>
        <v>0.65632308166856879</v>
      </c>
      <c r="H19">
        <f t="shared" ca="1" si="11"/>
        <v>0.8917624742277408</v>
      </c>
      <c r="K19">
        <f t="shared" ca="1" si="11"/>
        <v>0.83939728590811713</v>
      </c>
      <c r="N19">
        <f t="shared" ca="1" si="12"/>
        <v>0.78293363166480079</v>
      </c>
      <c r="Q19">
        <f t="shared" ca="1" si="13"/>
        <v>0.77656863420648692</v>
      </c>
      <c r="T19">
        <f t="shared" ca="1" si="14"/>
        <v>0.61147258047874176</v>
      </c>
      <c r="W19">
        <f t="shared" ca="1" si="15"/>
        <v>0.81427290544678455</v>
      </c>
      <c r="Z19">
        <f t="shared" ca="1" si="16"/>
        <v>0.47477582630744619</v>
      </c>
      <c r="AC19">
        <f t="shared" ca="1" si="17"/>
        <v>0.98878346221323821</v>
      </c>
    </row>
    <row r="20" spans="1:29" x14ac:dyDescent="0.2">
      <c r="B20">
        <f t="shared" ca="1" si="9"/>
        <v>0.90640582601675224</v>
      </c>
      <c r="E20">
        <f t="shared" ca="1" si="10"/>
        <v>0.60053215286167805</v>
      </c>
      <c r="H20">
        <f t="shared" ca="1" si="11"/>
        <v>0.82041334575489766</v>
      </c>
      <c r="K20">
        <f t="shared" ca="1" si="11"/>
        <v>0.40120675907326653</v>
      </c>
      <c r="N20">
        <f t="shared" ca="1" si="12"/>
        <v>0.29194565323195354</v>
      </c>
      <c r="Q20">
        <f t="shared" ca="1" si="13"/>
        <v>0.13805336715307714</v>
      </c>
      <c r="T20">
        <f t="shared" ca="1" si="14"/>
        <v>0.91816014622723841</v>
      </c>
      <c r="W20">
        <f t="shared" ca="1" si="15"/>
        <v>0.77468810123985321</v>
      </c>
      <c r="Z20">
        <f t="shared" ca="1" si="16"/>
        <v>0.15374370694688111</v>
      </c>
      <c r="AC20">
        <f t="shared" ca="1" si="17"/>
        <v>0.95101234889294783</v>
      </c>
    </row>
    <row r="21" spans="1:29" x14ac:dyDescent="0.2">
      <c r="B21">
        <f t="shared" ca="1" si="9"/>
        <v>0.65808096826886886</v>
      </c>
      <c r="E21">
        <f t="shared" ca="1" si="10"/>
        <v>0.92981782931790602</v>
      </c>
      <c r="H21">
        <f t="shared" ca="1" si="11"/>
        <v>1.9076273313223591E-2</v>
      </c>
      <c r="K21">
        <f t="shared" ca="1" si="11"/>
        <v>0.62772231812208712</v>
      </c>
      <c r="N21">
        <f t="shared" ca="1" si="12"/>
        <v>0.71005878688056534</v>
      </c>
      <c r="Q21">
        <f t="shared" ca="1" si="13"/>
        <v>0.82977135608612607</v>
      </c>
      <c r="T21">
        <f t="shared" ca="1" si="14"/>
        <v>0.94923096841654975</v>
      </c>
      <c r="W21">
        <f t="shared" ca="1" si="15"/>
        <v>0.67310439517041043</v>
      </c>
      <c r="Z21">
        <f t="shared" ca="1" si="16"/>
        <v>5.6192747436807577E-2</v>
      </c>
      <c r="AC21">
        <f t="shared" ca="1" si="17"/>
        <v>4.1103121094981154E-2</v>
      </c>
    </row>
    <row r="22" spans="1:29" x14ac:dyDescent="0.2">
      <c r="B22">
        <f t="shared" ca="1" si="9"/>
        <v>0.53473033876087961</v>
      </c>
      <c r="E22">
        <f t="shared" ca="1" si="10"/>
        <v>2.0923100578363441E-2</v>
      </c>
      <c r="H22">
        <f t="shared" ca="1" si="11"/>
        <v>0.99989973675434762</v>
      </c>
      <c r="K22">
        <f t="shared" ca="1" si="11"/>
        <v>0.84797546224046594</v>
      </c>
      <c r="N22">
        <f t="shared" ca="1" si="12"/>
        <v>0.19063219878783166</v>
      </c>
      <c r="Q22">
        <f t="shared" ca="1" si="13"/>
        <v>0.91804126031534716</v>
      </c>
      <c r="T22">
        <f t="shared" ca="1" si="14"/>
        <v>3.9098368138700601E-2</v>
      </c>
      <c r="W22">
        <f t="shared" ca="1" si="15"/>
        <v>0.58520658824872629</v>
      </c>
      <c r="Z22">
        <f t="shared" ca="1" si="16"/>
        <v>0.74381606372231612</v>
      </c>
      <c r="AC22">
        <f t="shared" ca="1" si="17"/>
        <v>0.13373219816967241</v>
      </c>
    </row>
    <row r="23" spans="1:29" x14ac:dyDescent="0.2">
      <c r="B23">
        <f t="shared" ca="1" si="9"/>
        <v>0.30516514420965735</v>
      </c>
      <c r="E23">
        <f t="shared" ca="1" si="10"/>
        <v>7.3788954396688755E-2</v>
      </c>
      <c r="H23">
        <f t="shared" ca="1" si="11"/>
        <v>0.30943977435080894</v>
      </c>
      <c r="K23">
        <f t="shared" ca="1" si="11"/>
        <v>0.96513701325521029</v>
      </c>
      <c r="N23">
        <f t="shared" ca="1" si="12"/>
        <v>0.10531176706092094</v>
      </c>
      <c r="Q23">
        <f t="shared" ca="1" si="13"/>
        <v>0.17141904930526375</v>
      </c>
      <c r="T23">
        <f t="shared" ca="1" si="14"/>
        <v>0.49716235599195646</v>
      </c>
      <c r="W23">
        <f t="shared" ca="1" si="15"/>
        <v>0.49119784631900343</v>
      </c>
      <c r="Z23">
        <f t="shared" ca="1" si="16"/>
        <v>0.23642412917041222</v>
      </c>
      <c r="AC23">
        <f t="shared" ca="1" si="17"/>
        <v>0.80016240580359199</v>
      </c>
    </row>
    <row r="24" spans="1:29" x14ac:dyDescent="0.2">
      <c r="B24">
        <f t="shared" ca="1" si="9"/>
        <v>0.66836247662847648</v>
      </c>
      <c r="E24">
        <f t="shared" ca="1" si="10"/>
        <v>0.11203603546431762</v>
      </c>
      <c r="H24">
        <f t="shared" ca="1" si="11"/>
        <v>0.66281465389038108</v>
      </c>
      <c r="K24">
        <f t="shared" ca="1" si="11"/>
        <v>0.40284720746531244</v>
      </c>
      <c r="N24">
        <f t="shared" ca="1" si="12"/>
        <v>0.14941096092181494</v>
      </c>
      <c r="Q24">
        <f t="shared" ca="1" si="13"/>
        <v>0.16300023182142365</v>
      </c>
      <c r="T24">
        <f t="shared" ca="1" si="14"/>
        <v>0.99616872238513288</v>
      </c>
      <c r="W24">
        <f t="shared" ca="1" si="15"/>
        <v>0.22583320413438202</v>
      </c>
      <c r="Z24">
        <f t="shared" ca="1" si="16"/>
        <v>0.85344613628789745</v>
      </c>
      <c r="AC24">
        <f t="shared" ca="1" si="17"/>
        <v>6.9757776568700303E-2</v>
      </c>
    </row>
    <row r="25" spans="1:29" x14ac:dyDescent="0.2">
      <c r="B25">
        <f t="shared" ca="1" si="9"/>
        <v>0.12127559446451308</v>
      </c>
      <c r="E25">
        <f t="shared" ca="1" si="10"/>
        <v>0.9049538147115852</v>
      </c>
      <c r="H25">
        <f t="shared" ca="1" si="11"/>
        <v>0.62031805712165422</v>
      </c>
      <c r="K25">
        <f t="shared" ca="1" si="11"/>
        <v>0.2450439385813582</v>
      </c>
      <c r="N25">
        <f t="shared" ca="1" si="12"/>
        <v>0.39634443763489957</v>
      </c>
      <c r="Q25">
        <f t="shared" ca="1" si="13"/>
        <v>0.17370034071070972</v>
      </c>
      <c r="T25">
        <f t="shared" ca="1" si="14"/>
        <v>0.45027830444467276</v>
      </c>
      <c r="W25">
        <f t="shared" ca="1" si="15"/>
        <v>0.97043925989704272</v>
      </c>
      <c r="Z25">
        <f t="shared" ca="1" si="16"/>
        <v>0.53232862323151597</v>
      </c>
      <c r="AC25">
        <f t="shared" ca="1" si="17"/>
        <v>0.71489286895850379</v>
      </c>
    </row>
    <row r="26" spans="1:29" x14ac:dyDescent="0.2">
      <c r="B26">
        <f t="shared" ca="1" si="9"/>
        <v>0.22009715407896746</v>
      </c>
      <c r="E26">
        <f t="shared" ca="1" si="10"/>
        <v>0.50960739729001525</v>
      </c>
      <c r="H26">
        <f t="shared" ca="1" si="11"/>
        <v>2.5853154635093745E-3</v>
      </c>
      <c r="K26">
        <f t="shared" ca="1" si="11"/>
        <v>0.48045587548843993</v>
      </c>
      <c r="N26">
        <f t="shared" ca="1" si="12"/>
        <v>0.31820195418620978</v>
      </c>
      <c r="Q26">
        <f t="shared" ca="1" si="13"/>
        <v>0.51962548883792126</v>
      </c>
      <c r="T26">
        <f t="shared" ca="1" si="14"/>
        <v>0.47639457205397961</v>
      </c>
      <c r="W26">
        <f t="shared" ca="1" si="15"/>
        <v>0.36752234022116048</v>
      </c>
      <c r="Z26">
        <f t="shared" ca="1" si="16"/>
        <v>0.43596233688808195</v>
      </c>
      <c r="AC26">
        <f t="shared" ca="1" si="17"/>
        <v>0.53289794576779681</v>
      </c>
    </row>
    <row r="27" spans="1:29" x14ac:dyDescent="0.2">
      <c r="B27">
        <f t="shared" ca="1" si="9"/>
        <v>0.52444998346049809</v>
      </c>
      <c r="E27">
        <f t="shared" ca="1" si="10"/>
        <v>7.0477013856602544E-2</v>
      </c>
      <c r="H27">
        <f t="shared" ca="1" si="11"/>
        <v>0.35639564444961602</v>
      </c>
      <c r="K27">
        <f t="shared" ca="1" si="11"/>
        <v>9.6422997076902828E-2</v>
      </c>
      <c r="N27">
        <f t="shared" ca="1" si="12"/>
        <v>0.49179036396393272</v>
      </c>
      <c r="Q27">
        <f t="shared" ca="1" si="13"/>
        <v>0.839041638865065</v>
      </c>
      <c r="T27">
        <f t="shared" ca="1" si="14"/>
        <v>0.17880964943757394</v>
      </c>
      <c r="W27">
        <f t="shared" ca="1" si="15"/>
        <v>0.62639010983607057</v>
      </c>
      <c r="Z27">
        <f t="shared" ca="1" si="16"/>
        <v>0.30356364641886602</v>
      </c>
      <c r="AC27">
        <f t="shared" ca="1" si="17"/>
        <v>8.4559505250453637E-2</v>
      </c>
    </row>
    <row r="28" spans="1:29" x14ac:dyDescent="0.2">
      <c r="B28">
        <f t="shared" ca="1" si="9"/>
        <v>0.85269484066168677</v>
      </c>
      <c r="E28">
        <f t="shared" ca="1" si="10"/>
        <v>0.86875306046572243</v>
      </c>
      <c r="H28">
        <f t="shared" ca="1" si="11"/>
        <v>0.17107111885401993</v>
      </c>
      <c r="K28">
        <f t="shared" ca="1" si="11"/>
        <v>0.13522790297608234</v>
      </c>
      <c r="N28">
        <f t="shared" ca="1" si="12"/>
        <v>0.41767544616525099</v>
      </c>
      <c r="Q28">
        <f t="shared" ca="1" si="13"/>
        <v>0.30031349329920065</v>
      </c>
      <c r="T28">
        <f t="shared" ca="1" si="14"/>
        <v>0.49234385806390191</v>
      </c>
      <c r="W28">
        <f t="shared" ca="1" si="15"/>
        <v>0.93961639116933648</v>
      </c>
      <c r="Z28">
        <f t="shared" ca="1" si="16"/>
        <v>0.3326779061580869</v>
      </c>
      <c r="AC28">
        <f t="shared" ca="1" si="17"/>
        <v>0.88915329724090009</v>
      </c>
    </row>
    <row r="29" spans="1:29" x14ac:dyDescent="0.2">
      <c r="B29">
        <f t="shared" ca="1" si="9"/>
        <v>0.50791137879150461</v>
      </c>
      <c r="E29">
        <f t="shared" ca="1" si="10"/>
        <v>0.61229565767918537</v>
      </c>
      <c r="H29">
        <f t="shared" ca="1" si="11"/>
        <v>0.96481830976046823</v>
      </c>
      <c r="K29">
        <f t="shared" ca="1" si="11"/>
        <v>0.34750398376405056</v>
      </c>
      <c r="N29">
        <f t="shared" ca="1" si="12"/>
        <v>0.44360859650260209</v>
      </c>
      <c r="Q29">
        <f t="shared" ca="1" si="13"/>
        <v>0.30456339870126969</v>
      </c>
      <c r="T29">
        <f t="shared" ca="1" si="14"/>
        <v>6.7548277765142495E-2</v>
      </c>
      <c r="W29">
        <f t="shared" ca="1" si="15"/>
        <v>0.32636670700283732</v>
      </c>
      <c r="Z29">
        <f t="shared" ca="1" si="16"/>
        <v>0.59743039378262042</v>
      </c>
      <c r="AC29">
        <f t="shared" ca="1" si="17"/>
        <v>0.89649488614549733</v>
      </c>
    </row>
    <row r="30" spans="1:29" x14ac:dyDescent="0.2">
      <c r="B30">
        <f t="shared" ca="1" si="9"/>
        <v>0.53910086968128301</v>
      </c>
      <c r="E30">
        <f t="shared" ca="1" si="10"/>
        <v>0.32879776600899724</v>
      </c>
      <c r="H30">
        <f t="shared" ca="1" si="11"/>
        <v>0.43029836127997068</v>
      </c>
      <c r="K30">
        <f t="shared" ca="1" si="11"/>
        <v>0.14239601709022986</v>
      </c>
      <c r="N30">
        <f t="shared" ca="1" si="12"/>
        <v>0.95878477584112054</v>
      </c>
      <c r="Q30">
        <f t="shared" ca="1" si="13"/>
        <v>0.30614264289230864</v>
      </c>
      <c r="T30">
        <f t="shared" ca="1" si="14"/>
        <v>0.32284559429556337</v>
      </c>
      <c r="W30">
        <f t="shared" ca="1" si="15"/>
        <v>0.86991726617161247</v>
      </c>
      <c r="Z30">
        <f t="shared" ca="1" si="16"/>
        <v>0.5407815970533002</v>
      </c>
      <c r="AC30">
        <f t="shared" ca="1" si="17"/>
        <v>0.94670463125828419</v>
      </c>
    </row>
    <row r="31" spans="1:29" x14ac:dyDescent="0.2">
      <c r="B31">
        <f t="shared" ca="1" si="9"/>
        <v>0.89022894055160451</v>
      </c>
      <c r="E31">
        <f t="shared" ca="1" si="10"/>
        <v>0.45949382243605141</v>
      </c>
      <c r="H31">
        <f t="shared" ca="1" si="11"/>
        <v>0.23393557991060887</v>
      </c>
      <c r="K31">
        <f t="shared" ca="1" si="11"/>
        <v>0.14717744449501169</v>
      </c>
      <c r="N31">
        <f t="shared" ca="1" si="12"/>
        <v>0.45965128903930574</v>
      </c>
      <c r="Q31">
        <f t="shared" ca="1" si="13"/>
        <v>0.88387251345033391</v>
      </c>
      <c r="T31">
        <f t="shared" ca="1" si="14"/>
        <v>0.38236214968169213</v>
      </c>
      <c r="W31">
        <f t="shared" ca="1" si="15"/>
        <v>0.54867374473536201</v>
      </c>
      <c r="Z31">
        <f t="shared" ca="1" si="16"/>
        <v>0.81850880324773045</v>
      </c>
      <c r="AC31">
        <f t="shared" ca="1" si="17"/>
        <v>0.95305647839086383</v>
      </c>
    </row>
    <row r="32" spans="1:29" x14ac:dyDescent="0.2">
      <c r="B32">
        <f t="shared" ca="1" si="9"/>
        <v>0.12289703744420066</v>
      </c>
      <c r="E32">
        <f t="shared" ca="1" si="10"/>
        <v>0.72513870057921115</v>
      </c>
      <c r="H32">
        <f t="shared" ca="1" si="11"/>
        <v>5.7309258709483668E-3</v>
      </c>
      <c r="K32">
        <f t="shared" ca="1" si="11"/>
        <v>0.89346328641087924</v>
      </c>
      <c r="N32">
        <f t="shared" ca="1" si="12"/>
        <v>0.5625447200939292</v>
      </c>
      <c r="Q32">
        <f t="shared" ca="1" si="13"/>
        <v>0.50774119039395404</v>
      </c>
      <c r="T32">
        <f t="shared" ca="1" si="14"/>
        <v>0.13254422874057126</v>
      </c>
      <c r="W32">
        <f t="shared" ca="1" si="15"/>
        <v>0.9604191039159774</v>
      </c>
      <c r="Z32">
        <f t="shared" ca="1" si="16"/>
        <v>0.25874147675149317</v>
      </c>
      <c r="AC32">
        <f t="shared" ca="1" si="17"/>
        <v>0.49180320295793911</v>
      </c>
    </row>
    <row r="33" spans="1:29" x14ac:dyDescent="0.2">
      <c r="B33">
        <f t="shared" ca="1" si="9"/>
        <v>0.5525585558389593</v>
      </c>
      <c r="E33">
        <f t="shared" ca="1" si="10"/>
        <v>0.98774739664248745</v>
      </c>
      <c r="H33">
        <f t="shared" ca="1" si="11"/>
        <v>0.94184045644638481</v>
      </c>
      <c r="K33">
        <f t="shared" ca="1" si="11"/>
        <v>0.89654196975056044</v>
      </c>
      <c r="N33">
        <f t="shared" ca="1" si="12"/>
        <v>0.19983796381399965</v>
      </c>
      <c r="Q33">
        <f t="shared" ca="1" si="13"/>
        <v>0.49485251930603058</v>
      </c>
      <c r="T33">
        <f t="shared" ca="1" si="14"/>
        <v>0.22419786871035186</v>
      </c>
      <c r="W33">
        <f t="shared" ca="1" si="15"/>
        <v>0.87182860019968167</v>
      </c>
      <c r="Z33">
        <f t="shared" ca="1" si="16"/>
        <v>0.47514225672779409</v>
      </c>
      <c r="AC33">
        <f t="shared" ca="1" si="17"/>
        <v>0.87677322524792689</v>
      </c>
    </row>
    <row r="34" spans="1:29" x14ac:dyDescent="0.2">
      <c r="B34">
        <f t="shared" ca="1" si="9"/>
        <v>0.27172167667467428</v>
      </c>
      <c r="E34">
        <f t="shared" ca="1" si="10"/>
        <v>0.4200825034711313</v>
      </c>
      <c r="H34">
        <f t="shared" ca="1" si="11"/>
        <v>0.14661297664285211</v>
      </c>
      <c r="K34">
        <f t="shared" ca="1" si="11"/>
        <v>0.69337616758370435</v>
      </c>
      <c r="N34">
        <f t="shared" ca="1" si="12"/>
        <v>0.60318422190206433</v>
      </c>
      <c r="Q34">
        <f t="shared" ca="1" si="13"/>
        <v>5.6813149700136067E-2</v>
      </c>
      <c r="T34">
        <f t="shared" ca="1" si="14"/>
        <v>0.68465389404338095</v>
      </c>
      <c r="W34">
        <f t="shared" ca="1" si="15"/>
        <v>0.56212748882322705</v>
      </c>
      <c r="Z34">
        <f t="shared" ca="1" si="16"/>
        <v>0.89700103059600012</v>
      </c>
      <c r="AC34">
        <f t="shared" ca="1" si="17"/>
        <v>0.60543737720319557</v>
      </c>
    </row>
    <row r="35" spans="1:29" x14ac:dyDescent="0.2">
      <c r="B35">
        <f t="shared" ca="1" si="9"/>
        <v>0.90057585643218341</v>
      </c>
      <c r="E35">
        <f t="shared" ca="1" si="10"/>
        <v>8.0532342168916915E-2</v>
      </c>
      <c r="H35">
        <f t="shared" ca="1" si="11"/>
        <v>0.22967627153217729</v>
      </c>
      <c r="K35">
        <f t="shared" ca="1" si="11"/>
        <v>0.22174089775054573</v>
      </c>
      <c r="N35">
        <f t="shared" ca="1" si="12"/>
        <v>9.8153235449246035E-2</v>
      </c>
      <c r="Q35">
        <f t="shared" ca="1" si="13"/>
        <v>0.22230649304873273</v>
      </c>
      <c r="T35">
        <f t="shared" ca="1" si="14"/>
        <v>0.12514687521365286</v>
      </c>
      <c r="W35">
        <f t="shared" ca="1" si="15"/>
        <v>0.46081849238175465</v>
      </c>
      <c r="Z35">
        <f t="shared" ca="1" si="16"/>
        <v>0.49263877954830859</v>
      </c>
      <c r="AC35">
        <f t="shared" ca="1" si="17"/>
        <v>0.5747266306558737</v>
      </c>
    </row>
    <row r="36" spans="1:29" x14ac:dyDescent="0.2">
      <c r="B36">
        <f t="shared" ca="1" si="9"/>
        <v>0.15329107841930978</v>
      </c>
      <c r="E36">
        <f t="shared" ca="1" si="10"/>
        <v>0.39575807539239938</v>
      </c>
      <c r="H36">
        <f t="shared" ca="1" si="11"/>
        <v>0.69259346506269792</v>
      </c>
      <c r="K36">
        <f t="shared" ca="1" si="11"/>
        <v>0.56877727408258016</v>
      </c>
      <c r="N36">
        <f t="shared" ca="1" si="12"/>
        <v>0.71415711131474502</v>
      </c>
      <c r="Q36">
        <f t="shared" ca="1" si="13"/>
        <v>0.70947782937478898</v>
      </c>
      <c r="T36">
        <f t="shared" ca="1" si="14"/>
        <v>5.2234891788364379E-2</v>
      </c>
      <c r="W36">
        <f t="shared" ca="1" si="15"/>
        <v>0.87956665605710205</v>
      </c>
      <c r="Z36">
        <f t="shared" ca="1" si="16"/>
        <v>0.45858704480486578</v>
      </c>
      <c r="AC36">
        <f t="shared" ca="1" si="17"/>
        <v>0.19387557394940225</v>
      </c>
    </row>
    <row r="37" spans="1:29" x14ac:dyDescent="0.2">
      <c r="B37">
        <f t="shared" ca="1" si="9"/>
        <v>0.96333272405290615</v>
      </c>
      <c r="E37">
        <f t="shared" ca="1" si="10"/>
        <v>0.50846143783357012</v>
      </c>
      <c r="H37">
        <f t="shared" ca="1" si="11"/>
        <v>0.11415756454126991</v>
      </c>
      <c r="K37">
        <f t="shared" ca="1" si="11"/>
        <v>0.87384629166532546</v>
      </c>
      <c r="N37">
        <f t="shared" ca="1" si="12"/>
        <v>0.63893404530148568</v>
      </c>
      <c r="Q37">
        <f t="shared" ca="1" si="13"/>
        <v>4.8593171124866608E-4</v>
      </c>
      <c r="T37">
        <f t="shared" ca="1" si="14"/>
        <v>0.93126757020045003</v>
      </c>
      <c r="W37">
        <f t="shared" ca="1" si="15"/>
        <v>0.73262524032003051</v>
      </c>
      <c r="Z37">
        <f t="shared" ca="1" si="16"/>
        <v>0.92193379410373266</v>
      </c>
      <c r="AC37">
        <f t="shared" ca="1" si="17"/>
        <v>8.4099006945168586E-2</v>
      </c>
    </row>
    <row r="38" spans="1:29" x14ac:dyDescent="0.2">
      <c r="B38">
        <f t="shared" ca="1" si="9"/>
        <v>0.58894117050051453</v>
      </c>
      <c r="E38">
        <f t="shared" ca="1" si="10"/>
        <v>0.18046725237139183</v>
      </c>
      <c r="H38">
        <f t="shared" ca="1" si="11"/>
        <v>0.82542642881057215</v>
      </c>
      <c r="K38">
        <f t="shared" ca="1" si="11"/>
        <v>1.1585516048507882E-3</v>
      </c>
      <c r="N38">
        <f t="shared" ca="1" si="12"/>
        <v>4.1285513945986452E-2</v>
      </c>
      <c r="Q38">
        <f t="shared" ca="1" si="13"/>
        <v>0.72516381371660044</v>
      </c>
      <c r="T38">
        <f t="shared" ca="1" si="14"/>
        <v>0.42313302034143863</v>
      </c>
      <c r="W38">
        <f t="shared" ca="1" si="15"/>
        <v>0.6154380486073574</v>
      </c>
      <c r="Z38">
        <f t="shared" ca="1" si="16"/>
        <v>9.8889530812512949E-2</v>
      </c>
      <c r="AC38">
        <f t="shared" ca="1" si="17"/>
        <v>6.6235914814983143E-2</v>
      </c>
    </row>
    <row r="39" spans="1:29" x14ac:dyDescent="0.2">
      <c r="B39">
        <f t="shared" ca="1" si="9"/>
        <v>0.29536104093571391</v>
      </c>
      <c r="E39">
        <f t="shared" ca="1" si="10"/>
        <v>0.80515470344025764</v>
      </c>
      <c r="H39">
        <f t="shared" ca="1" si="11"/>
        <v>0.79161022435471418</v>
      </c>
      <c r="K39">
        <f t="shared" ca="1" si="11"/>
        <v>0.91180827423880406</v>
      </c>
      <c r="N39">
        <f t="shared" ca="1" si="12"/>
        <v>0.34335980081437356</v>
      </c>
      <c r="Q39">
        <f t="shared" ca="1" si="13"/>
        <v>0.60441452069711854</v>
      </c>
      <c r="T39">
        <f t="shared" ca="1" si="14"/>
        <v>0.29942741703414999</v>
      </c>
      <c r="W39">
        <f t="shared" ca="1" si="15"/>
        <v>0.70681976360766752</v>
      </c>
      <c r="Z39">
        <f t="shared" ca="1" si="16"/>
        <v>0.5631653043706254</v>
      </c>
      <c r="AC39">
        <f t="shared" ca="1" si="17"/>
        <v>0.57885666276596137</v>
      </c>
    </row>
    <row r="40" spans="1:29" x14ac:dyDescent="0.2">
      <c r="B40">
        <f t="shared" ca="1" si="9"/>
        <v>0.37838218422871706</v>
      </c>
      <c r="E40">
        <f t="shared" ca="1" si="10"/>
        <v>0.72859208525796182</v>
      </c>
      <c r="H40">
        <f t="shared" ca="1" si="11"/>
        <v>0.36456588909938437</v>
      </c>
      <c r="K40">
        <f t="shared" ca="1" si="11"/>
        <v>0.27689168988475832</v>
      </c>
      <c r="N40">
        <f t="shared" ca="1" si="12"/>
        <v>0.28843247058018984</v>
      </c>
      <c r="Q40">
        <f t="shared" ca="1" si="13"/>
        <v>0.15403753534766984</v>
      </c>
      <c r="T40">
        <f t="shared" ca="1" si="14"/>
        <v>0.54487469130043265</v>
      </c>
      <c r="W40">
        <f t="shared" ca="1" si="15"/>
        <v>0.7007875252133704</v>
      </c>
      <c r="Z40">
        <f t="shared" ca="1" si="16"/>
        <v>0.22374883910048238</v>
      </c>
      <c r="AC40">
        <f t="shared" ca="1" si="17"/>
        <v>0.69459931221911042</v>
      </c>
    </row>
    <row r="41" spans="1:29" x14ac:dyDescent="0.2">
      <c r="B41">
        <f t="shared" ca="1" si="9"/>
        <v>0.97110412818538594</v>
      </c>
      <c r="E41">
        <f t="shared" ca="1" si="10"/>
        <v>0.37105116383106784</v>
      </c>
      <c r="H41">
        <f t="shared" ca="1" si="11"/>
        <v>0.71356617763411911</v>
      </c>
      <c r="K41">
        <f t="shared" ca="1" si="11"/>
        <v>0.18923567949466602</v>
      </c>
      <c r="N41">
        <f t="shared" ca="1" si="12"/>
        <v>0.24167128960653472</v>
      </c>
      <c r="Q41">
        <f t="shared" ca="1" si="13"/>
        <v>0.42763268763661388</v>
      </c>
      <c r="T41">
        <f t="shared" ca="1" si="14"/>
        <v>0.53442780030953607</v>
      </c>
      <c r="W41">
        <f t="shared" ca="1" si="15"/>
        <v>0.5823353787241885</v>
      </c>
      <c r="Z41">
        <f t="shared" ca="1" si="16"/>
        <v>0.84769844912203063</v>
      </c>
      <c r="AC41">
        <f t="shared" ca="1" si="17"/>
        <v>0.36668215166972384</v>
      </c>
    </row>
    <row r="42" spans="1:29" x14ac:dyDescent="0.2">
      <c r="B42">
        <f t="shared" ca="1" si="9"/>
        <v>0.26681606324454665</v>
      </c>
      <c r="E42">
        <f t="shared" ca="1" si="10"/>
        <v>0.85530851572391264</v>
      </c>
      <c r="H42">
        <f t="shared" ca="1" si="11"/>
        <v>0.66590288153258936</v>
      </c>
      <c r="K42">
        <f t="shared" ca="1" si="11"/>
        <v>0.61422488789803187</v>
      </c>
      <c r="N42">
        <f t="shared" ca="1" si="12"/>
        <v>7.5904050541497292E-2</v>
      </c>
      <c r="Q42">
        <f t="shared" ca="1" si="13"/>
        <v>0.82855194944978805</v>
      </c>
      <c r="T42">
        <f t="shared" ca="1" si="14"/>
        <v>0.4188370247345411</v>
      </c>
      <c r="W42">
        <f t="shared" ca="1" si="15"/>
        <v>0.36422295666141613</v>
      </c>
      <c r="Z42">
        <f t="shared" ca="1" si="16"/>
        <v>0.44652059976155789</v>
      </c>
      <c r="AC42">
        <f t="shared" ca="1" si="17"/>
        <v>0.36737517439975298</v>
      </c>
    </row>
    <row r="43" spans="1:29" x14ac:dyDescent="0.2">
      <c r="B43">
        <f t="shared" ca="1" si="9"/>
        <v>0.86484417908430589</v>
      </c>
      <c r="E43">
        <f t="shared" ca="1" si="10"/>
        <v>0.64965684987161498</v>
      </c>
      <c r="H43">
        <f t="shared" ca="1" si="11"/>
        <v>0.88055059595295759</v>
      </c>
      <c r="K43">
        <f t="shared" ca="1" si="11"/>
        <v>7.417389450586187E-2</v>
      </c>
      <c r="N43">
        <f t="shared" ca="1" si="12"/>
        <v>0.62569549279689174</v>
      </c>
      <c r="Q43">
        <f t="shared" ca="1" si="13"/>
        <v>0.59474687530415438</v>
      </c>
      <c r="T43">
        <f t="shared" ca="1" si="14"/>
        <v>0.53834638462672157</v>
      </c>
      <c r="W43">
        <f t="shared" ca="1" si="15"/>
        <v>0.72046984717897766</v>
      </c>
      <c r="Z43">
        <f t="shared" ca="1" si="16"/>
        <v>0.37757318153257791</v>
      </c>
      <c r="AC43">
        <f t="shared" ca="1" si="17"/>
        <v>0.9631595443638965</v>
      </c>
    </row>
    <row r="45" spans="1:29" x14ac:dyDescent="0.2">
      <c r="A45" s="67" t="s">
        <v>11</v>
      </c>
      <c r="B45" s="67"/>
      <c r="D45" s="67" t="s">
        <v>12</v>
      </c>
      <c r="E45" s="67"/>
      <c r="G45" s="67" t="s">
        <v>13</v>
      </c>
      <c r="H45" s="67"/>
      <c r="J45" s="67" t="s">
        <v>14</v>
      </c>
      <c r="K45" s="67"/>
      <c r="M45" s="67" t="s">
        <v>15</v>
      </c>
      <c r="N45" s="67"/>
      <c r="P45" s="67" t="s">
        <v>16</v>
      </c>
      <c r="Q45" s="67"/>
      <c r="S45" s="67" t="s">
        <v>17</v>
      </c>
      <c r="T45" s="67"/>
      <c r="V45" s="67" t="s">
        <v>18</v>
      </c>
      <c r="W45" s="67"/>
      <c r="Y45" s="67" t="s">
        <v>19</v>
      </c>
      <c r="Z45" s="67"/>
      <c r="AB45" s="67" t="s">
        <v>20</v>
      </c>
      <c r="AC45" s="67"/>
    </row>
    <row r="46" spans="1:29" x14ac:dyDescent="0.2">
      <c r="A46" s="15">
        <f t="shared" ref="A46:A51" ca="1" si="18">RANK(B46,B$46:B$87)</f>
        <v>19</v>
      </c>
      <c r="B46">
        <f ca="1">RAND()</f>
        <v>0.5582634547358839</v>
      </c>
      <c r="D46" s="15">
        <f t="shared" ref="D46:D51" ca="1" si="19">RANK(E46,E$46:E$87)</f>
        <v>15</v>
      </c>
      <c r="E46">
        <f ca="1">RAND()</f>
        <v>0.61010718271622211</v>
      </c>
      <c r="G46" s="15">
        <f t="shared" ref="G46:G51" ca="1" si="20">RANK(H46,H$46:H$87)</f>
        <v>1</v>
      </c>
      <c r="H46">
        <f ca="1">RAND()</f>
        <v>0.95362935163399487</v>
      </c>
      <c r="J46" s="15">
        <f t="shared" ref="J46:J51" ca="1" si="21">RANK(K46,K$46:K$87)</f>
        <v>1</v>
      </c>
      <c r="K46">
        <f ca="1">RAND()</f>
        <v>0.97846810886985447</v>
      </c>
      <c r="M46" s="15">
        <f t="shared" ref="M46:M51" ca="1" si="22">RANK(N46,N$46:N$87)</f>
        <v>15</v>
      </c>
      <c r="N46">
        <f ca="1">RAND()</f>
        <v>0.76514317644348551</v>
      </c>
      <c r="P46" s="15">
        <f t="shared" ref="P46:P51" ca="1" si="23">RANK(Q46,Q$46:Q$87)</f>
        <v>12</v>
      </c>
      <c r="Q46">
        <f ca="1">RAND()</f>
        <v>0.64921631746374964</v>
      </c>
      <c r="S46" s="15">
        <f t="shared" ref="S46:S51" ca="1" si="24">RANK(T46,T$46:T$87)</f>
        <v>19</v>
      </c>
      <c r="T46">
        <f ca="1">RAND()</f>
        <v>0.56016976394183049</v>
      </c>
      <c r="V46" s="15">
        <f t="shared" ref="V46:V51" ca="1" si="25">RANK(W46,W$46:W$87)</f>
        <v>24</v>
      </c>
      <c r="W46">
        <f ca="1">RAND()</f>
        <v>0.50278221111136612</v>
      </c>
      <c r="Y46" s="15">
        <f t="shared" ref="Y46:Y51" ca="1" si="26">RANK(Z46,Z$46:Z$87)</f>
        <v>25</v>
      </c>
      <c r="Z46">
        <f ca="1">RAND()</f>
        <v>0.42275470217703437</v>
      </c>
      <c r="AB46" s="15">
        <f t="shared" ref="AB46:AB51" ca="1" si="27">RANK(AC46,AC$46:AC$87)</f>
        <v>38</v>
      </c>
      <c r="AC46">
        <f ca="1">RAND()</f>
        <v>0.1459932620276454</v>
      </c>
    </row>
    <row r="47" spans="1:29" x14ac:dyDescent="0.2">
      <c r="A47" s="15">
        <f t="shared" ca="1" si="18"/>
        <v>12</v>
      </c>
      <c r="B47">
        <f t="shared" ref="B47:B87" ca="1" si="28">RAND()</f>
        <v>0.70285878863480289</v>
      </c>
      <c r="D47" s="15">
        <f t="shared" ca="1" si="19"/>
        <v>37</v>
      </c>
      <c r="E47">
        <f t="shared" ref="E47:E87" ca="1" si="29">RAND()</f>
        <v>0.15200186783211955</v>
      </c>
      <c r="G47" s="15">
        <f t="shared" ca="1" si="20"/>
        <v>8</v>
      </c>
      <c r="H47">
        <f t="shared" ref="H47:H87" ca="1" si="30">RAND()</f>
        <v>0.72186130067383292</v>
      </c>
      <c r="J47" s="15">
        <f t="shared" ca="1" si="21"/>
        <v>10</v>
      </c>
      <c r="K47">
        <f t="shared" ref="K47:K87" ca="1" si="31">RAND()</f>
        <v>0.82840064964281102</v>
      </c>
      <c r="M47" s="15">
        <f t="shared" ca="1" si="22"/>
        <v>33</v>
      </c>
      <c r="N47">
        <f t="shared" ref="N47:N87" ca="1" si="32">RAND()</f>
        <v>0.2698166889493312</v>
      </c>
      <c r="P47" s="15">
        <f t="shared" ca="1" si="23"/>
        <v>15</v>
      </c>
      <c r="Q47">
        <f t="shared" ref="Q47:Q87" ca="1" si="33">RAND()</f>
        <v>0.62166244838087492</v>
      </c>
      <c r="S47" s="15">
        <f t="shared" ca="1" si="24"/>
        <v>15</v>
      </c>
      <c r="T47">
        <f t="shared" ref="T47:T87" ca="1" si="34">RAND()</f>
        <v>0.60951803231023449</v>
      </c>
      <c r="V47" s="15">
        <f t="shared" ca="1" si="25"/>
        <v>32</v>
      </c>
      <c r="W47">
        <f t="shared" ref="W47:W87" ca="1" si="35">RAND()</f>
        <v>0.25336621893827027</v>
      </c>
      <c r="Y47" s="15">
        <f t="shared" ca="1" si="26"/>
        <v>22</v>
      </c>
      <c r="Z47">
        <f t="shared" ref="Z47:Z87" ca="1" si="36">RAND()</f>
        <v>0.53671600205279646</v>
      </c>
      <c r="AB47" s="15">
        <f t="shared" ca="1" si="27"/>
        <v>33</v>
      </c>
      <c r="AC47">
        <f t="shared" ref="AC47:AC87" ca="1" si="37">RAND()</f>
        <v>0.20069625167621952</v>
      </c>
    </row>
    <row r="48" spans="1:29" x14ac:dyDescent="0.2">
      <c r="A48" s="15">
        <f t="shared" ca="1" si="18"/>
        <v>32</v>
      </c>
      <c r="B48">
        <f t="shared" ca="1" si="28"/>
        <v>0.26984963342357127</v>
      </c>
      <c r="D48" s="15">
        <f t="shared" ca="1" si="19"/>
        <v>7</v>
      </c>
      <c r="E48">
        <f t="shared" ca="1" si="29"/>
        <v>0.79687737514994117</v>
      </c>
      <c r="G48" s="15">
        <f t="shared" ca="1" si="20"/>
        <v>15</v>
      </c>
      <c r="H48">
        <f t="shared" ca="1" si="30"/>
        <v>0.63870310762453808</v>
      </c>
      <c r="J48" s="15">
        <f t="shared" ca="1" si="21"/>
        <v>24</v>
      </c>
      <c r="K48">
        <f t="shared" ca="1" si="31"/>
        <v>0.51397627884374608</v>
      </c>
      <c r="M48" s="15">
        <f t="shared" ca="1" si="22"/>
        <v>7</v>
      </c>
      <c r="N48">
        <f t="shared" ca="1" si="32"/>
        <v>0.92638957119932819</v>
      </c>
      <c r="P48" s="15">
        <f t="shared" ca="1" si="23"/>
        <v>9</v>
      </c>
      <c r="Q48">
        <f t="shared" ca="1" si="33"/>
        <v>0.67089366082323632</v>
      </c>
      <c r="S48" s="15">
        <f t="shared" ca="1" si="24"/>
        <v>20</v>
      </c>
      <c r="T48">
        <f t="shared" ca="1" si="34"/>
        <v>0.54569076921697401</v>
      </c>
      <c r="V48" s="15">
        <f t="shared" ca="1" si="25"/>
        <v>38</v>
      </c>
      <c r="W48">
        <f t="shared" ca="1" si="35"/>
        <v>0.16210553790874194</v>
      </c>
      <c r="Y48" s="15">
        <f t="shared" ca="1" si="26"/>
        <v>40</v>
      </c>
      <c r="Z48">
        <f t="shared" ca="1" si="36"/>
        <v>0.10455762340076413</v>
      </c>
      <c r="AB48" s="15">
        <f t="shared" ca="1" si="27"/>
        <v>2</v>
      </c>
      <c r="AC48">
        <f t="shared" ca="1" si="37"/>
        <v>0.88742134064084555</v>
      </c>
    </row>
    <row r="49" spans="1:29" x14ac:dyDescent="0.2">
      <c r="A49" s="15">
        <f t="shared" ca="1" si="18"/>
        <v>40</v>
      </c>
      <c r="B49">
        <f t="shared" ca="1" si="28"/>
        <v>9.90877266199649E-2</v>
      </c>
      <c r="D49" s="15">
        <f t="shared" ca="1" si="19"/>
        <v>8</v>
      </c>
      <c r="E49">
        <f t="shared" ca="1" si="29"/>
        <v>0.75593489256424717</v>
      </c>
      <c r="G49" s="15">
        <f t="shared" ca="1" si="20"/>
        <v>13</v>
      </c>
      <c r="H49">
        <f t="shared" ca="1" si="30"/>
        <v>0.64404037899222588</v>
      </c>
      <c r="J49" s="15">
        <f t="shared" ca="1" si="21"/>
        <v>4</v>
      </c>
      <c r="K49">
        <f t="shared" ca="1" si="31"/>
        <v>0.92478255951707367</v>
      </c>
      <c r="M49" s="15">
        <f t="shared" ca="1" si="22"/>
        <v>25</v>
      </c>
      <c r="N49">
        <f t="shared" ca="1" si="32"/>
        <v>0.48660824265335545</v>
      </c>
      <c r="P49" s="15">
        <f t="shared" ca="1" si="23"/>
        <v>20</v>
      </c>
      <c r="Q49">
        <f t="shared" ca="1" si="33"/>
        <v>0.53156366572746971</v>
      </c>
      <c r="S49" s="15">
        <f t="shared" ca="1" si="24"/>
        <v>16</v>
      </c>
      <c r="T49">
        <f t="shared" ca="1" si="34"/>
        <v>0.59520654052712585</v>
      </c>
      <c r="V49" s="15">
        <f t="shared" ca="1" si="25"/>
        <v>5</v>
      </c>
      <c r="W49">
        <f t="shared" ca="1" si="35"/>
        <v>0.91677270957887247</v>
      </c>
      <c r="Y49" s="15">
        <f t="shared" ca="1" si="26"/>
        <v>41</v>
      </c>
      <c r="Z49">
        <f t="shared" ca="1" si="36"/>
        <v>8.6177554393397804E-2</v>
      </c>
      <c r="AB49" s="15">
        <f t="shared" ca="1" si="27"/>
        <v>1</v>
      </c>
      <c r="AC49">
        <f t="shared" ca="1" si="37"/>
        <v>0.93796287206104356</v>
      </c>
    </row>
    <row r="50" spans="1:29" x14ac:dyDescent="0.2">
      <c r="A50" s="15">
        <f t="shared" ca="1" si="18"/>
        <v>39</v>
      </c>
      <c r="B50">
        <f t="shared" ca="1" si="28"/>
        <v>0.12072442585300969</v>
      </c>
      <c r="D50" s="15">
        <f t="shared" ca="1" si="19"/>
        <v>24</v>
      </c>
      <c r="E50">
        <f t="shared" ca="1" si="29"/>
        <v>0.40317123936019739</v>
      </c>
      <c r="G50" s="15">
        <f t="shared" ca="1" si="20"/>
        <v>6</v>
      </c>
      <c r="H50">
        <f t="shared" ca="1" si="30"/>
        <v>0.81266760280323502</v>
      </c>
      <c r="J50" s="15">
        <f t="shared" ca="1" si="21"/>
        <v>20</v>
      </c>
      <c r="K50">
        <f t="shared" ca="1" si="31"/>
        <v>0.57480565965200114</v>
      </c>
      <c r="M50" s="15">
        <f t="shared" ca="1" si="22"/>
        <v>5</v>
      </c>
      <c r="N50">
        <f t="shared" ca="1" si="32"/>
        <v>0.95501719909706018</v>
      </c>
      <c r="P50" s="15">
        <f t="shared" ca="1" si="23"/>
        <v>25</v>
      </c>
      <c r="Q50">
        <f t="shared" ca="1" si="33"/>
        <v>0.38420098948993642</v>
      </c>
      <c r="S50" s="15">
        <f t="shared" ca="1" si="24"/>
        <v>28</v>
      </c>
      <c r="T50">
        <f t="shared" ca="1" si="34"/>
        <v>0.35672545840221703</v>
      </c>
      <c r="V50" s="15">
        <f t="shared" ca="1" si="25"/>
        <v>23</v>
      </c>
      <c r="W50">
        <f t="shared" ca="1" si="35"/>
        <v>0.52165739559707602</v>
      </c>
      <c r="Y50" s="15">
        <f t="shared" ca="1" si="26"/>
        <v>39</v>
      </c>
      <c r="Z50">
        <f t="shared" ca="1" si="36"/>
        <v>0.10754905716602825</v>
      </c>
      <c r="AB50" s="15">
        <f t="shared" ca="1" si="27"/>
        <v>10</v>
      </c>
      <c r="AC50">
        <f t="shared" ca="1" si="37"/>
        <v>0.70713041897409967</v>
      </c>
    </row>
    <row r="51" spans="1:29" x14ac:dyDescent="0.2">
      <c r="A51" s="15">
        <f t="shared" ca="1" si="18"/>
        <v>9</v>
      </c>
      <c r="B51">
        <f t="shared" ca="1" si="28"/>
        <v>0.76127481166350708</v>
      </c>
      <c r="D51" s="15">
        <f t="shared" ca="1" si="19"/>
        <v>27</v>
      </c>
      <c r="E51">
        <f t="shared" ca="1" si="29"/>
        <v>0.30749434832624178</v>
      </c>
      <c r="G51" s="15">
        <f t="shared" ca="1" si="20"/>
        <v>40</v>
      </c>
      <c r="H51">
        <f t="shared" ca="1" si="30"/>
        <v>3.0039957314440868E-2</v>
      </c>
      <c r="J51" s="15">
        <f t="shared" ca="1" si="21"/>
        <v>23</v>
      </c>
      <c r="K51">
        <f t="shared" ca="1" si="31"/>
        <v>0.51472525532685465</v>
      </c>
      <c r="M51" s="15">
        <f t="shared" ca="1" si="22"/>
        <v>6</v>
      </c>
      <c r="N51">
        <f t="shared" ca="1" si="32"/>
        <v>0.9387015241586375</v>
      </c>
      <c r="P51" s="15">
        <f t="shared" ca="1" si="23"/>
        <v>32</v>
      </c>
      <c r="Q51">
        <f t="shared" ca="1" si="33"/>
        <v>0.25011255249189879</v>
      </c>
      <c r="S51" s="15">
        <f t="shared" ca="1" si="24"/>
        <v>18</v>
      </c>
      <c r="T51">
        <f t="shared" ca="1" si="34"/>
        <v>0.56210865451074321</v>
      </c>
      <c r="V51" s="15">
        <f t="shared" ca="1" si="25"/>
        <v>30</v>
      </c>
      <c r="W51">
        <f t="shared" ca="1" si="35"/>
        <v>0.2774546876777273</v>
      </c>
      <c r="Y51" s="15">
        <f t="shared" ca="1" si="26"/>
        <v>35</v>
      </c>
      <c r="Z51">
        <f t="shared" ca="1" si="36"/>
        <v>0.21437709593399668</v>
      </c>
      <c r="AB51" s="15">
        <f t="shared" ca="1" si="27"/>
        <v>21</v>
      </c>
      <c r="AC51">
        <f t="shared" ca="1" si="37"/>
        <v>0.47169605494613498</v>
      </c>
    </row>
    <row r="52" spans="1:29" x14ac:dyDescent="0.2">
      <c r="B52">
        <f t="shared" ca="1" si="28"/>
        <v>0.3236543610760938</v>
      </c>
      <c r="E52">
        <f t="shared" ca="1" si="29"/>
        <v>0.25313771011291686</v>
      </c>
      <c r="H52">
        <f t="shared" ca="1" si="30"/>
        <v>0.93152222759801173</v>
      </c>
      <c r="K52">
        <f t="shared" ca="1" si="31"/>
        <v>0.69010857703435324</v>
      </c>
      <c r="N52">
        <f t="shared" ca="1" si="32"/>
        <v>0.59317758132293896</v>
      </c>
      <c r="Q52">
        <f t="shared" ca="1" si="33"/>
        <v>0.47184849352755664</v>
      </c>
      <c r="T52">
        <f t="shared" ca="1" si="34"/>
        <v>0.42724113420497112</v>
      </c>
      <c r="W52">
        <f t="shared" ca="1" si="35"/>
        <v>0.90770807128105058</v>
      </c>
      <c r="Z52">
        <f t="shared" ca="1" si="36"/>
        <v>0.13901155402894061</v>
      </c>
      <c r="AC52">
        <f t="shared" ca="1" si="37"/>
        <v>0.15397148568554042</v>
      </c>
    </row>
    <row r="53" spans="1:29" x14ac:dyDescent="0.2">
      <c r="B53">
        <f t="shared" ca="1" si="28"/>
        <v>0.46943658031238522</v>
      </c>
      <c r="E53">
        <f t="shared" ca="1" si="29"/>
        <v>0.12269399798327429</v>
      </c>
      <c r="H53">
        <f t="shared" ca="1" si="30"/>
        <v>5.3843313256248471E-2</v>
      </c>
      <c r="K53">
        <f t="shared" ca="1" si="31"/>
        <v>0.73829959612455731</v>
      </c>
      <c r="N53">
        <f t="shared" ca="1" si="32"/>
        <v>0.44146636096965819</v>
      </c>
      <c r="Q53">
        <f t="shared" ca="1" si="33"/>
        <v>0.31231255647805389</v>
      </c>
      <c r="T53">
        <f t="shared" ca="1" si="34"/>
        <v>1.7840554287491872E-2</v>
      </c>
      <c r="W53">
        <f t="shared" ca="1" si="35"/>
        <v>0.86211440722789767</v>
      </c>
      <c r="Z53">
        <f t="shared" ca="1" si="36"/>
        <v>0.97535114538949619</v>
      </c>
      <c r="AC53">
        <f t="shared" ca="1" si="37"/>
        <v>0.19409289204324998</v>
      </c>
    </row>
    <row r="54" spans="1:29" x14ac:dyDescent="0.2">
      <c r="B54">
        <f t="shared" ca="1" si="28"/>
        <v>0.37196575570854218</v>
      </c>
      <c r="E54">
        <f t="shared" ca="1" si="29"/>
        <v>2.3407107559471063E-3</v>
      </c>
      <c r="H54">
        <f t="shared" ca="1" si="30"/>
        <v>0.81775389482792427</v>
      </c>
      <c r="K54">
        <f t="shared" ca="1" si="31"/>
        <v>4.0201950780972662E-2</v>
      </c>
      <c r="N54">
        <f t="shared" ca="1" si="32"/>
        <v>0.44750226822485439</v>
      </c>
      <c r="Q54">
        <f t="shared" ca="1" si="33"/>
        <v>0.50388646984685148</v>
      </c>
      <c r="T54">
        <f t="shared" ca="1" si="34"/>
        <v>0.39206512374379965</v>
      </c>
      <c r="W54">
        <f t="shared" ca="1" si="35"/>
        <v>0.66751877902660761</v>
      </c>
      <c r="Z54">
        <f t="shared" ca="1" si="36"/>
        <v>0.9103234717850972</v>
      </c>
      <c r="AC54">
        <f t="shared" ca="1" si="37"/>
        <v>4.299728113195711E-2</v>
      </c>
    </row>
    <row r="55" spans="1:29" x14ac:dyDescent="0.2">
      <c r="A55" s="35"/>
      <c r="B55">
        <f t="shared" ca="1" si="28"/>
        <v>0.2047442502568706</v>
      </c>
      <c r="E55">
        <f t="shared" ca="1" si="29"/>
        <v>0.26659760340439853</v>
      </c>
      <c r="H55">
        <f t="shared" ca="1" si="30"/>
        <v>6.5322933985170639E-2</v>
      </c>
      <c r="K55">
        <f t="shared" ca="1" si="31"/>
        <v>0.6371830329259377</v>
      </c>
      <c r="N55">
        <f t="shared" ca="1" si="32"/>
        <v>0.52415987452386348</v>
      </c>
      <c r="Q55">
        <f t="shared" ca="1" si="33"/>
        <v>0.38194534754668386</v>
      </c>
      <c r="T55">
        <f t="shared" ca="1" si="34"/>
        <v>0.33418494331590098</v>
      </c>
      <c r="W55">
        <f t="shared" ca="1" si="35"/>
        <v>0.53728620896304036</v>
      </c>
      <c r="Z55">
        <f t="shared" ca="1" si="36"/>
        <v>0.73268351318325597</v>
      </c>
      <c r="AC55">
        <f t="shared" ca="1" si="37"/>
        <v>0.15714858277749999</v>
      </c>
    </row>
    <row r="56" spans="1:29" x14ac:dyDescent="0.2">
      <c r="A56" s="32">
        <f ca="1">SMALL(A$46:A$51,1)</f>
        <v>9</v>
      </c>
      <c r="B56">
        <f t="shared" ca="1" si="28"/>
        <v>0.61739108788885211</v>
      </c>
      <c r="D56" s="32">
        <f ca="1">SMALL(D$46:D$51,1)</f>
        <v>7</v>
      </c>
      <c r="E56">
        <f t="shared" ca="1" si="29"/>
        <v>0.21992495594094308</v>
      </c>
      <c r="G56" s="32">
        <f ca="1">SMALL(G$46:G$51,1)</f>
        <v>1</v>
      </c>
      <c r="H56">
        <f t="shared" ca="1" si="30"/>
        <v>0.6392334814591677</v>
      </c>
      <c r="J56" s="32">
        <f ca="1">SMALL(J$46:J$51,1)</f>
        <v>1</v>
      </c>
      <c r="K56">
        <f t="shared" ca="1" si="31"/>
        <v>0.90700776851154863</v>
      </c>
      <c r="M56" s="32">
        <f ca="1">SMALL(M$46:M$51,1)</f>
        <v>5</v>
      </c>
      <c r="N56">
        <f t="shared" ca="1" si="32"/>
        <v>5.8200019164266092E-2</v>
      </c>
      <c r="P56" s="32">
        <f ca="1">SMALL(P$46:P$51,1)</f>
        <v>9</v>
      </c>
      <c r="Q56">
        <f t="shared" ca="1" si="33"/>
        <v>0.63749555597316188</v>
      </c>
      <c r="S56" s="32">
        <f ca="1">SMALL(S$46:S$51,1)</f>
        <v>15</v>
      </c>
      <c r="T56">
        <f t="shared" ca="1" si="34"/>
        <v>0.18746589490852217</v>
      </c>
      <c r="V56" s="32">
        <f ca="1">SMALL(V$46:V$51,1)</f>
        <v>5</v>
      </c>
      <c r="W56">
        <f t="shared" ca="1" si="35"/>
        <v>0.79263699909582608</v>
      </c>
      <c r="Y56" s="32">
        <f ca="1">SMALL(Y$46:Y$51,1)</f>
        <v>22</v>
      </c>
      <c r="Z56">
        <f t="shared" ca="1" si="36"/>
        <v>0.64266789118296308</v>
      </c>
      <c r="AB56" s="32">
        <f ca="1">SMALL(AB$46:AB$51,1)</f>
        <v>1</v>
      </c>
      <c r="AC56">
        <f t="shared" ca="1" si="37"/>
        <v>0.41410672178889329</v>
      </c>
    </row>
    <row r="57" spans="1:29" x14ac:dyDescent="0.2">
      <c r="A57" s="33">
        <f ca="1">SMALL(A$46:A$51,2)</f>
        <v>12</v>
      </c>
      <c r="B57">
        <f t="shared" ca="1" si="28"/>
        <v>0.98979771402974814</v>
      </c>
      <c r="D57" s="33">
        <f ca="1">SMALL(D$46:D$51,2)</f>
        <v>8</v>
      </c>
      <c r="E57">
        <f t="shared" ca="1" si="29"/>
        <v>0.11029690068921749</v>
      </c>
      <c r="G57" s="33">
        <f ca="1">SMALL(G$46:G$51,2)</f>
        <v>6</v>
      </c>
      <c r="H57">
        <f t="shared" ca="1" si="30"/>
        <v>5.7441438931155386E-2</v>
      </c>
      <c r="J57" s="33">
        <f ca="1">SMALL(J$46:J$51,2)</f>
        <v>4</v>
      </c>
      <c r="K57">
        <f t="shared" ca="1" si="31"/>
        <v>0.86672334641466575</v>
      </c>
      <c r="M57" s="33">
        <f ca="1">SMALL(M$46:M$51,2)</f>
        <v>6</v>
      </c>
      <c r="N57">
        <f t="shared" ca="1" si="32"/>
        <v>0.60263611998489475</v>
      </c>
      <c r="P57" s="33">
        <f ca="1">SMALL(P$46:P$51,2)</f>
        <v>12</v>
      </c>
      <c r="Q57">
        <f t="shared" ca="1" si="33"/>
        <v>0.53807806301333438</v>
      </c>
      <c r="S57" s="33">
        <f ca="1">SMALL(S$46:S$51,2)</f>
        <v>16</v>
      </c>
      <c r="T57">
        <f t="shared" ca="1" si="34"/>
        <v>8.9037963832252154E-2</v>
      </c>
      <c r="V57" s="33">
        <f ca="1">SMALL(V$46:V$51,2)</f>
        <v>23</v>
      </c>
      <c r="W57">
        <f t="shared" ca="1" si="35"/>
        <v>0.77481903596184487</v>
      </c>
      <c r="Y57" s="33">
        <f ca="1">SMALL(Y$46:Y$51,2)</f>
        <v>25</v>
      </c>
      <c r="Z57">
        <f t="shared" ca="1" si="36"/>
        <v>0.74863013550406043</v>
      </c>
      <c r="AB57" s="33">
        <f ca="1">SMALL(AB$46:AB$51,2)</f>
        <v>2</v>
      </c>
      <c r="AC57">
        <f t="shared" ca="1" si="37"/>
        <v>0.59928260800126698</v>
      </c>
    </row>
    <row r="58" spans="1:29" x14ac:dyDescent="0.2">
      <c r="A58" s="33">
        <f ca="1">SMALL(A$46:A$51,3)</f>
        <v>19</v>
      </c>
      <c r="B58">
        <f t="shared" ca="1" si="28"/>
        <v>0.48542230339491299</v>
      </c>
      <c r="D58" s="33">
        <f ca="1">SMALL(D$46:D$51,3)</f>
        <v>15</v>
      </c>
      <c r="E58">
        <f t="shared" ca="1" si="29"/>
        <v>0.74668489956801276</v>
      </c>
      <c r="G58" s="33">
        <f ca="1">SMALL(G$46:G$51,3)</f>
        <v>8</v>
      </c>
      <c r="H58">
        <f t="shared" ca="1" si="30"/>
        <v>0.25308137443504763</v>
      </c>
      <c r="J58" s="33">
        <f ca="1">SMALL(J$46:J$51,3)</f>
        <v>10</v>
      </c>
      <c r="K58">
        <f t="shared" ca="1" si="31"/>
        <v>0.86473984147936678</v>
      </c>
      <c r="M58" s="33">
        <f ca="1">SMALL(M$46:M$51,3)</f>
        <v>7</v>
      </c>
      <c r="N58">
        <f t="shared" ca="1" si="32"/>
        <v>0.9837569959958975</v>
      </c>
      <c r="P58" s="33">
        <f ca="1">SMALL(P$46:P$51,3)</f>
        <v>15</v>
      </c>
      <c r="Q58">
        <f t="shared" ca="1" si="33"/>
        <v>0.44313929812909958</v>
      </c>
      <c r="S58" s="33">
        <f ca="1">SMALL(S$46:S$51,3)</f>
        <v>18</v>
      </c>
      <c r="T58">
        <f t="shared" ca="1" si="34"/>
        <v>0.23808244439673465</v>
      </c>
      <c r="V58" s="33">
        <f ca="1">SMALL(V$46:V$51,3)</f>
        <v>24</v>
      </c>
      <c r="W58">
        <f t="shared" ca="1" si="35"/>
        <v>0.72311109270633922</v>
      </c>
      <c r="Y58" s="33">
        <f ca="1">SMALL(Y$46:Y$51,3)</f>
        <v>35</v>
      </c>
      <c r="Z58">
        <f t="shared" ca="1" si="36"/>
        <v>0.83186305503427571</v>
      </c>
      <c r="AB58" s="33">
        <f ca="1">SMALL(AB$46:AB$51,3)</f>
        <v>10</v>
      </c>
      <c r="AC58">
        <f t="shared" ca="1" si="37"/>
        <v>0.20681504045298038</v>
      </c>
    </row>
    <row r="59" spans="1:29" x14ac:dyDescent="0.2">
      <c r="A59" s="33">
        <f ca="1">SMALL(A$46:A$51,4)</f>
        <v>32</v>
      </c>
      <c r="B59">
        <f t="shared" ca="1" si="28"/>
        <v>0.785985596606813</v>
      </c>
      <c r="D59" s="33">
        <f ca="1">SMALL(D$46:D$51,4)</f>
        <v>24</v>
      </c>
      <c r="E59">
        <f t="shared" ca="1" si="29"/>
        <v>0.43215232755692856</v>
      </c>
      <c r="G59" s="33">
        <f ca="1">SMALL(G$46:G$51,4)</f>
        <v>13</v>
      </c>
      <c r="H59">
        <f t="shared" ca="1" si="30"/>
        <v>0.12515245843048706</v>
      </c>
      <c r="J59" s="33">
        <f ca="1">SMALL(J$46:J$51,4)</f>
        <v>20</v>
      </c>
      <c r="K59">
        <f t="shared" ca="1" si="31"/>
        <v>0.33256763552013247</v>
      </c>
      <c r="M59" s="33">
        <f ca="1">SMALL(M$46:M$51,4)</f>
        <v>15</v>
      </c>
      <c r="N59">
        <f t="shared" ca="1" si="32"/>
        <v>0.21858436313233531</v>
      </c>
      <c r="P59" s="33">
        <f ca="1">SMALL(P$46:P$51,4)</f>
        <v>20</v>
      </c>
      <c r="Q59">
        <f t="shared" ca="1" si="33"/>
        <v>0.22514071740823505</v>
      </c>
      <c r="S59" s="33">
        <f ca="1">SMALL(S$46:S$51,4)</f>
        <v>19</v>
      </c>
      <c r="T59">
        <f t="shared" ca="1" si="34"/>
        <v>0.45472731400809352</v>
      </c>
      <c r="V59" s="33">
        <f ca="1">SMALL(V$46:V$51,4)</f>
        <v>30</v>
      </c>
      <c r="W59">
        <f t="shared" ca="1" si="35"/>
        <v>0.27238366040764417</v>
      </c>
      <c r="Y59" s="33">
        <f ca="1">SMALL(Y$46:Y$51,4)</f>
        <v>39</v>
      </c>
      <c r="Z59">
        <f t="shared" ca="1" si="36"/>
        <v>0.45999790991214096</v>
      </c>
      <c r="AB59" s="33">
        <f ca="1">SMALL(AB$46:AB$51,4)</f>
        <v>21</v>
      </c>
      <c r="AC59">
        <f t="shared" ca="1" si="37"/>
        <v>0.82104719527616832</v>
      </c>
    </row>
    <row r="60" spans="1:29" x14ac:dyDescent="0.2">
      <c r="A60" s="33">
        <f ca="1">SMALL(A$46:A$51,5)</f>
        <v>39</v>
      </c>
      <c r="B60">
        <f t="shared" ca="1" si="28"/>
        <v>0.28064726606606949</v>
      </c>
      <c r="D60" s="33">
        <f ca="1">SMALL(D$46:D$51,5)</f>
        <v>27</v>
      </c>
      <c r="E60">
        <f t="shared" ca="1" si="29"/>
        <v>0.1894554278346704</v>
      </c>
      <c r="G60" s="33">
        <f ca="1">SMALL(G$46:G$51,5)</f>
        <v>15</v>
      </c>
      <c r="H60">
        <f t="shared" ca="1" si="30"/>
        <v>0.39289195796944965</v>
      </c>
      <c r="J60" s="33">
        <f ca="1">SMALL(J$46:J$51,5)</f>
        <v>23</v>
      </c>
      <c r="K60">
        <f t="shared" ca="1" si="31"/>
        <v>0.40754654344962526</v>
      </c>
      <c r="M60" s="33">
        <f ca="1">SMALL(M$46:M$51,5)</f>
        <v>25</v>
      </c>
      <c r="N60">
        <f t="shared" ca="1" si="32"/>
        <v>0.37464093631556517</v>
      </c>
      <c r="P60" s="33">
        <f ca="1">SMALL(P$46:P$51,5)</f>
        <v>25</v>
      </c>
      <c r="Q60">
        <f t="shared" ca="1" si="33"/>
        <v>0.66064579327115291</v>
      </c>
      <c r="S60" s="33">
        <f ca="1">SMALL(S$46:S$51,5)</f>
        <v>20</v>
      </c>
      <c r="T60">
        <f t="shared" ca="1" si="34"/>
        <v>0.40313720311131818</v>
      </c>
      <c r="V60" s="33">
        <f ca="1">SMALL(V$46:V$51,5)</f>
        <v>32</v>
      </c>
      <c r="W60">
        <f t="shared" ca="1" si="35"/>
        <v>0.13730329412665976</v>
      </c>
      <c r="Y60" s="33">
        <f ca="1">SMALL(Y$46:Y$51,5)</f>
        <v>40</v>
      </c>
      <c r="Z60">
        <f t="shared" ca="1" si="36"/>
        <v>0.99367061306185356</v>
      </c>
      <c r="AB60" s="33">
        <f ca="1">SMALL(AB$46:AB$51,5)</f>
        <v>33</v>
      </c>
      <c r="AC60">
        <f t="shared" ca="1" si="37"/>
        <v>0.10908934499993694</v>
      </c>
    </row>
    <row r="61" spans="1:29" x14ac:dyDescent="0.2">
      <c r="A61" s="34">
        <f ca="1">SMALL(A$46:A$51,6)</f>
        <v>40</v>
      </c>
      <c r="B61">
        <f t="shared" ca="1" si="28"/>
        <v>0.80265901336795764</v>
      </c>
      <c r="D61" s="34">
        <f ca="1">SMALL(D$46:D$51,6)</f>
        <v>37</v>
      </c>
      <c r="E61">
        <f t="shared" ca="1" si="29"/>
        <v>0.56626632371523389</v>
      </c>
      <c r="G61" s="34">
        <f ca="1">SMALL(G$46:G$51,6)</f>
        <v>40</v>
      </c>
      <c r="H61">
        <f t="shared" ca="1" si="30"/>
        <v>0.67450296773948959</v>
      </c>
      <c r="J61" s="34">
        <f ca="1">SMALL(J$46:J$51,6)</f>
        <v>24</v>
      </c>
      <c r="K61">
        <f t="shared" ca="1" si="31"/>
        <v>0.55450244482777966</v>
      </c>
      <c r="M61" s="34">
        <f ca="1">SMALL(M$46:M$51,6)</f>
        <v>33</v>
      </c>
      <c r="N61">
        <f t="shared" ca="1" si="32"/>
        <v>0.98745211370494512</v>
      </c>
      <c r="P61" s="34">
        <f ca="1">SMALL(P$46:P$51,6)</f>
        <v>32</v>
      </c>
      <c r="Q61">
        <f t="shared" ca="1" si="33"/>
        <v>0.94103315462446113</v>
      </c>
      <c r="S61" s="34">
        <f ca="1">SMALL(S$46:S$51,6)</f>
        <v>28</v>
      </c>
      <c r="T61">
        <f t="shared" ca="1" si="34"/>
        <v>0.29891556164304611</v>
      </c>
      <c r="V61" s="34">
        <f ca="1">SMALL(V$46:V$51,6)</f>
        <v>38</v>
      </c>
      <c r="W61">
        <f t="shared" ca="1" si="35"/>
        <v>0.3479818895158876</v>
      </c>
      <c r="Y61" s="34">
        <f ca="1">SMALL(Y$46:Y$51,6)</f>
        <v>41</v>
      </c>
      <c r="Z61">
        <f t="shared" ca="1" si="36"/>
        <v>0.33904008471375746</v>
      </c>
      <c r="AB61" s="34">
        <f ca="1">SMALL(AB$46:AB$51,6)</f>
        <v>38</v>
      </c>
      <c r="AC61">
        <f t="shared" ca="1" si="37"/>
        <v>0.85043498976581178</v>
      </c>
    </row>
    <row r="62" spans="1:29" x14ac:dyDescent="0.2">
      <c r="B62">
        <f t="shared" ca="1" si="28"/>
        <v>0.92998992932886582</v>
      </c>
      <c r="E62">
        <f t="shared" ca="1" si="29"/>
        <v>0.65350850595594034</v>
      </c>
      <c r="H62">
        <f t="shared" ca="1" si="30"/>
        <v>4.8402398456310225E-2</v>
      </c>
      <c r="K62">
        <f t="shared" ca="1" si="31"/>
        <v>0.95228161406963663</v>
      </c>
      <c r="N62">
        <f t="shared" ca="1" si="32"/>
        <v>0.79787507304609884</v>
      </c>
      <c r="Q62">
        <f t="shared" ca="1" si="33"/>
        <v>8.8106378865601798E-2</v>
      </c>
      <c r="T62">
        <f t="shared" ca="1" si="34"/>
        <v>0.41823583350709803</v>
      </c>
      <c r="W62">
        <f t="shared" ca="1" si="35"/>
        <v>0.19092801760522804</v>
      </c>
      <c r="Z62">
        <f t="shared" ca="1" si="36"/>
        <v>0.22645342345283204</v>
      </c>
      <c r="AC62">
        <f t="shared" ca="1" si="37"/>
        <v>0.21690373393415219</v>
      </c>
    </row>
    <row r="63" spans="1:29" x14ac:dyDescent="0.2">
      <c r="B63">
        <f t="shared" ca="1" si="28"/>
        <v>0.29515698953510006</v>
      </c>
      <c r="E63">
        <f t="shared" ca="1" si="29"/>
        <v>0.43472369439726721</v>
      </c>
      <c r="H63">
        <f t="shared" ca="1" si="30"/>
        <v>0.57182954000969155</v>
      </c>
      <c r="K63">
        <f t="shared" ca="1" si="31"/>
        <v>1.6974509013860217E-2</v>
      </c>
      <c r="N63">
        <f t="shared" ca="1" si="32"/>
        <v>0.2689408067729786</v>
      </c>
      <c r="Q63">
        <f t="shared" ca="1" si="33"/>
        <v>0.11514176796285214</v>
      </c>
      <c r="T63">
        <f t="shared" ca="1" si="34"/>
        <v>0.37301599687468523</v>
      </c>
      <c r="W63">
        <f t="shared" ca="1" si="35"/>
        <v>7.8618000812713862E-2</v>
      </c>
      <c r="Z63">
        <f t="shared" ca="1" si="36"/>
        <v>0.77828208180324909</v>
      </c>
      <c r="AC63">
        <f t="shared" ca="1" si="37"/>
        <v>0.67897882733366044</v>
      </c>
    </row>
    <row r="64" spans="1:29" x14ac:dyDescent="0.2">
      <c r="B64">
        <f t="shared" ca="1" si="28"/>
        <v>0.7114006794744554</v>
      </c>
      <c r="E64">
        <f t="shared" ca="1" si="29"/>
        <v>0.54168119378288537</v>
      </c>
      <c r="H64">
        <f t="shared" ca="1" si="30"/>
        <v>0.21395213585123873</v>
      </c>
      <c r="K64">
        <f t="shared" ca="1" si="31"/>
        <v>0.31630608803669991</v>
      </c>
      <c r="N64">
        <f t="shared" ca="1" si="32"/>
        <v>0.68087824245535167</v>
      </c>
      <c r="Q64">
        <f t="shared" ca="1" si="33"/>
        <v>0.37306971989619353</v>
      </c>
      <c r="T64">
        <f t="shared" ca="1" si="34"/>
        <v>0.7561024382586522</v>
      </c>
      <c r="W64">
        <f t="shared" ca="1" si="35"/>
        <v>0.40030329143152465</v>
      </c>
      <c r="Z64">
        <f t="shared" ca="1" si="36"/>
        <v>0.25318276234876391</v>
      </c>
      <c r="AC64">
        <f t="shared" ca="1" si="37"/>
        <v>0.40696514878407275</v>
      </c>
    </row>
    <row r="65" spans="2:29" x14ac:dyDescent="0.2">
      <c r="B65">
        <f t="shared" ca="1" si="28"/>
        <v>0.628344970400606</v>
      </c>
      <c r="E65">
        <f t="shared" ca="1" si="29"/>
        <v>0.26180822449697572</v>
      </c>
      <c r="H65">
        <f t="shared" ca="1" si="30"/>
        <v>0.19146362368526026</v>
      </c>
      <c r="K65">
        <f t="shared" ca="1" si="31"/>
        <v>0.55257180008527074</v>
      </c>
      <c r="N65">
        <f t="shared" ca="1" si="32"/>
        <v>0.84116020071533892</v>
      </c>
      <c r="Q65">
        <f t="shared" ca="1" si="33"/>
        <v>2.7341175122369554E-2</v>
      </c>
      <c r="T65">
        <f t="shared" ca="1" si="34"/>
        <v>0.83199133087774224</v>
      </c>
      <c r="W65">
        <f t="shared" ca="1" si="35"/>
        <v>0.74532756531784183</v>
      </c>
      <c r="Z65">
        <f t="shared" ca="1" si="36"/>
        <v>0.30800938628003005</v>
      </c>
      <c r="AC65">
        <f t="shared" ca="1" si="37"/>
        <v>0.87270237591397404</v>
      </c>
    </row>
    <row r="66" spans="2:29" x14ac:dyDescent="0.2">
      <c r="B66">
        <f t="shared" ca="1" si="28"/>
        <v>0.72767363089395742</v>
      </c>
      <c r="E66">
        <f t="shared" ca="1" si="29"/>
        <v>0.16236394005480781</v>
      </c>
      <c r="H66">
        <f t="shared" ca="1" si="30"/>
        <v>0.32022960900127428</v>
      </c>
      <c r="K66">
        <f t="shared" ca="1" si="31"/>
        <v>2.621753961891593E-2</v>
      </c>
      <c r="N66">
        <f t="shared" ca="1" si="32"/>
        <v>0.99361648433780947</v>
      </c>
      <c r="Q66">
        <f t="shared" ca="1" si="33"/>
        <v>0.11667071779192595</v>
      </c>
      <c r="T66">
        <f t="shared" ca="1" si="34"/>
        <v>0.63043539368851542</v>
      </c>
      <c r="W66">
        <f t="shared" ca="1" si="35"/>
        <v>0.81071016554564879</v>
      </c>
      <c r="Z66">
        <f t="shared" ca="1" si="36"/>
        <v>0.91349979051740571</v>
      </c>
      <c r="AC66">
        <f t="shared" ca="1" si="37"/>
        <v>0.14838065771451125</v>
      </c>
    </row>
    <row r="67" spans="2:29" x14ac:dyDescent="0.2">
      <c r="B67">
        <f t="shared" ca="1" si="28"/>
        <v>0.61023401831693957</v>
      </c>
      <c r="E67">
        <f t="shared" ca="1" si="29"/>
        <v>0.59398011367955972</v>
      </c>
      <c r="H67">
        <f t="shared" ca="1" si="30"/>
        <v>0.76350222266932422</v>
      </c>
      <c r="K67">
        <f t="shared" ca="1" si="31"/>
        <v>0.71225379789192433</v>
      </c>
      <c r="N67">
        <f t="shared" ca="1" si="32"/>
        <v>0.51080530883899566</v>
      </c>
      <c r="Q67">
        <f t="shared" ca="1" si="33"/>
        <v>0.99990443630098913</v>
      </c>
      <c r="T67">
        <f t="shared" ca="1" si="34"/>
        <v>0.68710746029154068</v>
      </c>
      <c r="W67">
        <f t="shared" ca="1" si="35"/>
        <v>0.53524156418275215</v>
      </c>
      <c r="Z67">
        <f t="shared" ca="1" si="36"/>
        <v>0.21221036721132902</v>
      </c>
      <c r="AC67">
        <f t="shared" ca="1" si="37"/>
        <v>0.41357641888736596</v>
      </c>
    </row>
    <row r="68" spans="2:29" x14ac:dyDescent="0.2">
      <c r="B68">
        <f t="shared" ca="1" si="28"/>
        <v>0.91466822405092474</v>
      </c>
      <c r="E68">
        <f t="shared" ca="1" si="29"/>
        <v>0.18959894200206695</v>
      </c>
      <c r="H68">
        <f t="shared" ca="1" si="30"/>
        <v>0.17735443002444651</v>
      </c>
      <c r="K68">
        <f t="shared" ca="1" si="31"/>
        <v>0.96685300801601548</v>
      </c>
      <c r="N68">
        <f t="shared" ca="1" si="32"/>
        <v>6.7842671272034138E-2</v>
      </c>
      <c r="Q68">
        <f t="shared" ca="1" si="33"/>
        <v>0.24930538923599976</v>
      </c>
      <c r="T68">
        <f t="shared" ca="1" si="34"/>
        <v>0.24015541452608924</v>
      </c>
      <c r="W68">
        <f t="shared" ca="1" si="35"/>
        <v>0.24814309286308189</v>
      </c>
      <c r="Z68">
        <f t="shared" ca="1" si="36"/>
        <v>0.30981744981485781</v>
      </c>
      <c r="AC68">
        <f t="shared" ca="1" si="37"/>
        <v>2.5271718195580828E-3</v>
      </c>
    </row>
    <row r="69" spans="2:29" x14ac:dyDescent="0.2">
      <c r="B69">
        <f t="shared" ca="1" si="28"/>
        <v>0.36387255500586069</v>
      </c>
      <c r="E69">
        <f t="shared" ca="1" si="29"/>
        <v>0.98089888131890701</v>
      </c>
      <c r="H69">
        <f t="shared" ca="1" si="30"/>
        <v>0.56041315362896649</v>
      </c>
      <c r="K69">
        <f t="shared" ca="1" si="31"/>
        <v>0.10365779991521507</v>
      </c>
      <c r="N69">
        <f t="shared" ca="1" si="32"/>
        <v>0.79711241664657484</v>
      </c>
      <c r="Q69">
        <f t="shared" ca="1" si="33"/>
        <v>0.98491041131331747</v>
      </c>
      <c r="T69">
        <f t="shared" ca="1" si="34"/>
        <v>6.0578854667775905E-2</v>
      </c>
      <c r="W69">
        <f t="shared" ca="1" si="35"/>
        <v>0.45168647020849562</v>
      </c>
      <c r="Z69">
        <f t="shared" ca="1" si="36"/>
        <v>7.9157239468556351E-2</v>
      </c>
      <c r="AC69">
        <f t="shared" ca="1" si="37"/>
        <v>0.68719178901961764</v>
      </c>
    </row>
    <row r="70" spans="2:29" x14ac:dyDescent="0.2">
      <c r="B70">
        <f t="shared" ca="1" si="28"/>
        <v>0.1886869898136172</v>
      </c>
      <c r="E70">
        <f t="shared" ca="1" si="29"/>
        <v>0.61991828637473323</v>
      </c>
      <c r="H70">
        <f t="shared" ca="1" si="30"/>
        <v>0.71800257637142417</v>
      </c>
      <c r="K70">
        <f t="shared" ca="1" si="31"/>
        <v>0.67805355566280257</v>
      </c>
      <c r="N70">
        <f t="shared" ca="1" si="32"/>
        <v>0.32849523449322693</v>
      </c>
      <c r="Q70">
        <f t="shared" ca="1" si="33"/>
        <v>0.62174135562282917</v>
      </c>
      <c r="T70">
        <f t="shared" ca="1" si="34"/>
        <v>0.1779989988633669</v>
      </c>
      <c r="W70">
        <f t="shared" ca="1" si="35"/>
        <v>0.6921394919237448</v>
      </c>
      <c r="Z70">
        <f t="shared" ca="1" si="36"/>
        <v>0.57269189386224839</v>
      </c>
      <c r="AC70">
        <f t="shared" ca="1" si="37"/>
        <v>0.40758983936128335</v>
      </c>
    </row>
    <row r="71" spans="2:29" x14ac:dyDescent="0.2">
      <c r="B71">
        <f t="shared" ca="1" si="28"/>
        <v>0.51918117990724189</v>
      </c>
      <c r="E71">
        <f t="shared" ca="1" si="29"/>
        <v>0.48850259409455776</v>
      </c>
      <c r="H71">
        <f t="shared" ca="1" si="30"/>
        <v>0.44920648476128211</v>
      </c>
      <c r="K71">
        <f t="shared" ca="1" si="31"/>
        <v>0.67333081571671938</v>
      </c>
      <c r="N71">
        <f t="shared" ca="1" si="32"/>
        <v>0.8999777832719672</v>
      </c>
      <c r="Q71">
        <f t="shared" ca="1" si="33"/>
        <v>0.35129477268087705</v>
      </c>
      <c r="T71">
        <f t="shared" ca="1" si="34"/>
        <v>0.91514768363104926</v>
      </c>
      <c r="W71">
        <f t="shared" ca="1" si="35"/>
        <v>0.52745150209659664</v>
      </c>
      <c r="Z71">
        <f t="shared" ca="1" si="36"/>
        <v>0.71242441552326419</v>
      </c>
      <c r="AC71">
        <f t="shared" ca="1" si="37"/>
        <v>0.5632572849951798</v>
      </c>
    </row>
    <row r="72" spans="2:29" x14ac:dyDescent="0.2">
      <c r="B72">
        <f t="shared" ca="1" si="28"/>
        <v>0.14000515449350603</v>
      </c>
      <c r="E72">
        <f t="shared" ca="1" si="29"/>
        <v>0.92579807664173008</v>
      </c>
      <c r="H72">
        <f t="shared" ca="1" si="30"/>
        <v>2.7044200631314075E-2</v>
      </c>
      <c r="K72">
        <f t="shared" ca="1" si="31"/>
        <v>0.10662479519203572</v>
      </c>
      <c r="N72">
        <f t="shared" ca="1" si="32"/>
        <v>0.4383622060040907</v>
      </c>
      <c r="Q72">
        <f t="shared" ca="1" si="33"/>
        <v>0.57552393530469748</v>
      </c>
      <c r="T72">
        <f t="shared" ca="1" si="34"/>
        <v>0.53044581682618708</v>
      </c>
      <c r="W72">
        <f t="shared" ca="1" si="35"/>
        <v>0.8629605942887113</v>
      </c>
      <c r="Z72">
        <f t="shared" ca="1" si="36"/>
        <v>0.41487565788313507</v>
      </c>
      <c r="AC72">
        <f t="shared" ca="1" si="37"/>
        <v>0.42445297967059792</v>
      </c>
    </row>
    <row r="73" spans="2:29" x14ac:dyDescent="0.2">
      <c r="B73">
        <f t="shared" ca="1" si="28"/>
        <v>0.9589692400418135</v>
      </c>
      <c r="E73">
        <f t="shared" ca="1" si="29"/>
        <v>0.9289153404758943</v>
      </c>
      <c r="H73">
        <f t="shared" ca="1" si="30"/>
        <v>0.68200993983791658</v>
      </c>
      <c r="K73">
        <f t="shared" ca="1" si="31"/>
        <v>0.33538418999483921</v>
      </c>
      <c r="N73">
        <f t="shared" ca="1" si="32"/>
        <v>0.99134218642044958</v>
      </c>
      <c r="Q73">
        <f t="shared" ca="1" si="33"/>
        <v>0.56919721041046423</v>
      </c>
      <c r="T73">
        <f t="shared" ca="1" si="34"/>
        <v>0.75920877125974906</v>
      </c>
      <c r="W73">
        <f t="shared" ca="1" si="35"/>
        <v>0.95819914071207757</v>
      </c>
      <c r="Z73">
        <f t="shared" ca="1" si="36"/>
        <v>0.12044993413505845</v>
      </c>
      <c r="AC73">
        <f t="shared" ca="1" si="37"/>
        <v>0.41006466654123785</v>
      </c>
    </row>
    <row r="74" spans="2:29" x14ac:dyDescent="0.2">
      <c r="B74">
        <f t="shared" ca="1" si="28"/>
        <v>1.1071877214670067E-2</v>
      </c>
      <c r="E74">
        <f t="shared" ca="1" si="29"/>
        <v>0.10316693080999695</v>
      </c>
      <c r="H74">
        <f t="shared" ca="1" si="30"/>
        <v>0.38334644905639514</v>
      </c>
      <c r="K74">
        <f t="shared" ca="1" si="31"/>
        <v>0.91818040622642172</v>
      </c>
      <c r="N74">
        <f t="shared" ca="1" si="32"/>
        <v>0.72942205470979427</v>
      </c>
      <c r="Q74">
        <f t="shared" ca="1" si="33"/>
        <v>0.36443170080872966</v>
      </c>
      <c r="T74">
        <f t="shared" ca="1" si="34"/>
        <v>0.5700914489735649</v>
      </c>
      <c r="W74">
        <f t="shared" ca="1" si="35"/>
        <v>0.94542248122726891</v>
      </c>
      <c r="Z74">
        <f t="shared" ca="1" si="36"/>
        <v>0.87737002593057845</v>
      </c>
      <c r="AC74">
        <f t="shared" ca="1" si="37"/>
        <v>0.70285947184061714</v>
      </c>
    </row>
    <row r="75" spans="2:29" x14ac:dyDescent="0.2">
      <c r="B75">
        <f t="shared" ca="1" si="28"/>
        <v>0.56892405029199089</v>
      </c>
      <c r="E75">
        <f t="shared" ca="1" si="29"/>
        <v>0.2889802333667969</v>
      </c>
      <c r="H75">
        <f t="shared" ca="1" si="30"/>
        <v>0.61226806737826167</v>
      </c>
      <c r="K75">
        <f t="shared" ca="1" si="31"/>
        <v>0.21756155535783894</v>
      </c>
      <c r="N75">
        <f t="shared" ca="1" si="32"/>
        <v>0.30831416006952317</v>
      </c>
      <c r="Q75">
        <f t="shared" ca="1" si="33"/>
        <v>0.66615580618455883</v>
      </c>
      <c r="T75">
        <f t="shared" ca="1" si="34"/>
        <v>0.2684798821294091</v>
      </c>
      <c r="W75">
        <f t="shared" ca="1" si="35"/>
        <v>0.82025648662044437</v>
      </c>
      <c r="Z75">
        <f t="shared" ca="1" si="36"/>
        <v>0.93952223257466805</v>
      </c>
      <c r="AC75">
        <f t="shared" ca="1" si="37"/>
        <v>0.84877662554255762</v>
      </c>
    </row>
    <row r="76" spans="2:29" x14ac:dyDescent="0.2">
      <c r="B76">
        <f t="shared" ca="1" si="28"/>
        <v>0.64494790996974893</v>
      </c>
      <c r="E76">
        <f t="shared" ca="1" si="29"/>
        <v>0.44740508505768484</v>
      </c>
      <c r="H76">
        <f t="shared" ca="1" si="30"/>
        <v>0.1131362130751995</v>
      </c>
      <c r="K76">
        <f t="shared" ca="1" si="31"/>
        <v>0.65266258455482495</v>
      </c>
      <c r="N76">
        <f t="shared" ca="1" si="32"/>
        <v>0.58767047125809824</v>
      </c>
      <c r="Q76">
        <f t="shared" ca="1" si="33"/>
        <v>0.27019818876451085</v>
      </c>
      <c r="T76">
        <f t="shared" ca="1" si="34"/>
        <v>0.87700887769781977</v>
      </c>
      <c r="W76">
        <f t="shared" ca="1" si="35"/>
        <v>6.6243784807168526E-2</v>
      </c>
      <c r="Z76">
        <f t="shared" ca="1" si="36"/>
        <v>0.98387243634827193</v>
      </c>
      <c r="AC76">
        <f t="shared" ca="1" si="37"/>
        <v>0.38591424204714941</v>
      </c>
    </row>
    <row r="77" spans="2:29" x14ac:dyDescent="0.2">
      <c r="B77">
        <f t="shared" ca="1" si="28"/>
        <v>0.33382956909767569</v>
      </c>
      <c r="E77">
        <f t="shared" ca="1" si="29"/>
        <v>0.56583283270801099</v>
      </c>
      <c r="H77">
        <f t="shared" ca="1" si="30"/>
        <v>0.18056702280785519</v>
      </c>
      <c r="K77">
        <f t="shared" ca="1" si="31"/>
        <v>3.5669946484799708E-2</v>
      </c>
      <c r="N77">
        <f t="shared" ca="1" si="32"/>
        <v>0.39191164021668956</v>
      </c>
      <c r="Q77">
        <f t="shared" ca="1" si="33"/>
        <v>0.79435500022889538</v>
      </c>
      <c r="T77">
        <f t="shared" ca="1" si="34"/>
        <v>0.86569289728265653</v>
      </c>
      <c r="W77">
        <f t="shared" ca="1" si="35"/>
        <v>0.43379239188465191</v>
      </c>
      <c r="Z77">
        <f t="shared" ca="1" si="36"/>
        <v>0.87688164337461627</v>
      </c>
      <c r="AC77">
        <f t="shared" ca="1" si="37"/>
        <v>0.78451922923516837</v>
      </c>
    </row>
    <row r="78" spans="2:29" x14ac:dyDescent="0.2">
      <c r="B78">
        <f t="shared" ca="1" si="28"/>
        <v>0.37099673713389358</v>
      </c>
      <c r="E78">
        <f t="shared" ca="1" si="29"/>
        <v>0.79753852002843051</v>
      </c>
      <c r="H78">
        <f t="shared" ca="1" si="30"/>
        <v>0.10254262306743289</v>
      </c>
      <c r="K78">
        <f t="shared" ca="1" si="31"/>
        <v>0.11420608596754389</v>
      </c>
      <c r="N78">
        <f t="shared" ca="1" si="32"/>
        <v>0.82987845297513829</v>
      </c>
      <c r="Q78">
        <f t="shared" ca="1" si="33"/>
        <v>0.13773062992483431</v>
      </c>
      <c r="T78">
        <f t="shared" ca="1" si="34"/>
        <v>0.70971354552564969</v>
      </c>
      <c r="W78">
        <f t="shared" ca="1" si="35"/>
        <v>0.55484586108030565</v>
      </c>
      <c r="Z78">
        <f t="shared" ca="1" si="36"/>
        <v>0.86276701349812501</v>
      </c>
      <c r="AC78">
        <f t="shared" ca="1" si="37"/>
        <v>0.64331331421999227</v>
      </c>
    </row>
    <row r="79" spans="2:29" x14ac:dyDescent="0.2">
      <c r="B79">
        <f t="shared" ca="1" si="28"/>
        <v>0.25603999404735966</v>
      </c>
      <c r="E79">
        <f t="shared" ca="1" si="29"/>
        <v>0.71861746457802111</v>
      </c>
      <c r="H79">
        <f t="shared" ca="1" si="30"/>
        <v>0.91103649856376467</v>
      </c>
      <c r="K79">
        <f t="shared" ca="1" si="31"/>
        <v>0.66301960971389984</v>
      </c>
      <c r="N79">
        <f t="shared" ca="1" si="32"/>
        <v>6.1145134156325054E-2</v>
      </c>
      <c r="Q79">
        <f t="shared" ca="1" si="33"/>
        <v>0.86238671792018484</v>
      </c>
      <c r="T79">
        <f t="shared" ca="1" si="34"/>
        <v>0.62426892691788893</v>
      </c>
      <c r="W79">
        <f t="shared" ca="1" si="35"/>
        <v>0.32282878456636654</v>
      </c>
      <c r="Z79">
        <f t="shared" ca="1" si="36"/>
        <v>0.44054273467532223</v>
      </c>
      <c r="AC79">
        <f t="shared" ca="1" si="37"/>
        <v>0.4907227573223002</v>
      </c>
    </row>
    <row r="80" spans="2:29" x14ac:dyDescent="0.2">
      <c r="B80">
        <f t="shared" ca="1" si="28"/>
        <v>0.31579533863168652</v>
      </c>
      <c r="E80">
        <f t="shared" ca="1" si="29"/>
        <v>0.99993723625416031</v>
      </c>
      <c r="H80">
        <f t="shared" ca="1" si="30"/>
        <v>0.6229836497859127</v>
      </c>
      <c r="K80">
        <f t="shared" ca="1" si="31"/>
        <v>0.41136120728341552</v>
      </c>
      <c r="N80">
        <f t="shared" ca="1" si="32"/>
        <v>0.62909711607572272</v>
      </c>
      <c r="Q80">
        <f t="shared" ca="1" si="33"/>
        <v>0.39841255451486457</v>
      </c>
      <c r="T80">
        <f t="shared" ca="1" si="34"/>
        <v>0.92877901897593973</v>
      </c>
      <c r="W80">
        <f t="shared" ca="1" si="35"/>
        <v>0.79689209012536344</v>
      </c>
      <c r="Z80">
        <f t="shared" ca="1" si="36"/>
        <v>0.38400159384210397</v>
      </c>
      <c r="AC80">
        <f t="shared" ca="1" si="37"/>
        <v>0.67946400062878631</v>
      </c>
    </row>
    <row r="81" spans="2:29" x14ac:dyDescent="0.2">
      <c r="B81">
        <f t="shared" ca="1" si="28"/>
        <v>0.818056119698645</v>
      </c>
      <c r="E81">
        <f t="shared" ca="1" si="29"/>
        <v>0.26009355268572898</v>
      </c>
      <c r="H81">
        <f t="shared" ca="1" si="30"/>
        <v>0.90924348874649819</v>
      </c>
      <c r="K81">
        <f t="shared" ca="1" si="31"/>
        <v>0.2305374819672743</v>
      </c>
      <c r="N81">
        <f t="shared" ca="1" si="32"/>
        <v>0.19640402073013596</v>
      </c>
      <c r="Q81">
        <f t="shared" ca="1" si="33"/>
        <v>0.71213361051178314</v>
      </c>
      <c r="T81">
        <f t="shared" ca="1" si="34"/>
        <v>0.80535861052184055</v>
      </c>
      <c r="W81">
        <f t="shared" ca="1" si="35"/>
        <v>0.93079200024153341</v>
      </c>
      <c r="Z81">
        <f t="shared" ca="1" si="36"/>
        <v>0.23348234103021259</v>
      </c>
      <c r="AC81">
        <f t="shared" ca="1" si="37"/>
        <v>0.73393017991906884</v>
      </c>
    </row>
    <row r="82" spans="2:29" x14ac:dyDescent="0.2">
      <c r="B82">
        <f t="shared" ca="1" si="28"/>
        <v>0.44242299799381413</v>
      </c>
      <c r="E82">
        <f t="shared" ca="1" si="29"/>
        <v>9.3531852388983205E-2</v>
      </c>
      <c r="H82">
        <f t="shared" ca="1" si="30"/>
        <v>0.48589970701116902</v>
      </c>
      <c r="K82">
        <f t="shared" ca="1" si="31"/>
        <v>0.91704798125607878</v>
      </c>
      <c r="N82">
        <f t="shared" ca="1" si="32"/>
        <v>0.49343619452442478</v>
      </c>
      <c r="Q82">
        <f t="shared" ca="1" si="33"/>
        <v>0.55736017632552193</v>
      </c>
      <c r="T82">
        <f t="shared" ca="1" si="34"/>
        <v>0.94924803033544236</v>
      </c>
      <c r="W82">
        <f t="shared" ca="1" si="35"/>
        <v>0.19637050637317721</v>
      </c>
      <c r="Z82">
        <f t="shared" ca="1" si="36"/>
        <v>0.31622469469304548</v>
      </c>
      <c r="AC82">
        <f t="shared" ca="1" si="37"/>
        <v>0.5481835648337734</v>
      </c>
    </row>
    <row r="83" spans="2:29" x14ac:dyDescent="0.2">
      <c r="B83">
        <f t="shared" ca="1" si="28"/>
        <v>0.14046263427139982</v>
      </c>
      <c r="E83">
        <f t="shared" ca="1" si="29"/>
        <v>0.75586376757255369</v>
      </c>
      <c r="H83">
        <f t="shared" ca="1" si="30"/>
        <v>0.21179602199325342</v>
      </c>
      <c r="K83">
        <f t="shared" ca="1" si="31"/>
        <v>1.142215938749469E-2</v>
      </c>
      <c r="N83">
        <f t="shared" ca="1" si="32"/>
        <v>0.89590742347382224</v>
      </c>
      <c r="Q83">
        <f t="shared" ca="1" si="33"/>
        <v>0.77362290435827985</v>
      </c>
      <c r="T83">
        <f t="shared" ca="1" si="34"/>
        <v>0.10459665624044268</v>
      </c>
      <c r="W83">
        <f t="shared" ca="1" si="35"/>
        <v>0.21775867504358914</v>
      </c>
      <c r="Z83">
        <f t="shared" ca="1" si="36"/>
        <v>0.92941633059071393</v>
      </c>
      <c r="AC83">
        <f t="shared" ca="1" si="37"/>
        <v>0.86859438175995951</v>
      </c>
    </row>
    <row r="84" spans="2:29" x14ac:dyDescent="0.2">
      <c r="B84">
        <f t="shared" ca="1" si="28"/>
        <v>0.69239946489084181</v>
      </c>
      <c r="E84">
        <f t="shared" ca="1" si="29"/>
        <v>0.36235737801221712</v>
      </c>
      <c r="H84">
        <f t="shared" ca="1" si="30"/>
        <v>0.63783057618820882</v>
      </c>
      <c r="K84">
        <f t="shared" ca="1" si="31"/>
        <v>0.79710431038993068</v>
      </c>
      <c r="N84">
        <f t="shared" ca="1" si="32"/>
        <v>0.15891652486132302</v>
      </c>
      <c r="Q84">
        <f t="shared" ca="1" si="33"/>
        <v>8.9233157340464664E-2</v>
      </c>
      <c r="T84">
        <f t="shared" ca="1" si="34"/>
        <v>0.71111027891776335</v>
      </c>
      <c r="W84">
        <f t="shared" ca="1" si="35"/>
        <v>0.12144839454547418</v>
      </c>
      <c r="Z84">
        <f t="shared" ca="1" si="36"/>
        <v>0.66119562334683202</v>
      </c>
      <c r="AC84">
        <f t="shared" ca="1" si="37"/>
        <v>3.8614060412611173E-2</v>
      </c>
    </row>
    <row r="85" spans="2:29" x14ac:dyDescent="0.2">
      <c r="B85">
        <f t="shared" ca="1" si="28"/>
        <v>0.18213057032707558</v>
      </c>
      <c r="E85">
        <f t="shared" ca="1" si="29"/>
        <v>0.36327639490560293</v>
      </c>
      <c r="H85">
        <f t="shared" ca="1" si="30"/>
        <v>1.443101334627106E-3</v>
      </c>
      <c r="K85">
        <f t="shared" ca="1" si="31"/>
        <v>6.3585224407178842E-3</v>
      </c>
      <c r="N85">
        <f t="shared" ca="1" si="32"/>
        <v>6.5954074385217942E-2</v>
      </c>
      <c r="Q85">
        <f t="shared" ca="1" si="33"/>
        <v>0.13792745629501069</v>
      </c>
      <c r="T85">
        <f t="shared" ca="1" si="34"/>
        <v>3.8862684923821167E-2</v>
      </c>
      <c r="W85">
        <f t="shared" ca="1" si="35"/>
        <v>0.76677306435614634</v>
      </c>
      <c r="Z85">
        <f t="shared" ca="1" si="36"/>
        <v>0.94726614649899155</v>
      </c>
      <c r="AC85">
        <f t="shared" ca="1" si="37"/>
        <v>0.36296682731618057</v>
      </c>
    </row>
    <row r="86" spans="2:29" x14ac:dyDescent="0.2">
      <c r="B86">
        <f t="shared" ca="1" si="28"/>
        <v>1.1186772463425254E-2</v>
      </c>
      <c r="E86">
        <f t="shared" ca="1" si="29"/>
        <v>0.69192997495502362</v>
      </c>
      <c r="H86">
        <f t="shared" ca="1" si="30"/>
        <v>0.68342588746773947</v>
      </c>
      <c r="K86">
        <f t="shared" ca="1" si="31"/>
        <v>0.30979329100096753</v>
      </c>
      <c r="N86">
        <f t="shared" ca="1" si="32"/>
        <v>0.8882295937516641</v>
      </c>
      <c r="Q86">
        <f t="shared" ca="1" si="33"/>
        <v>0.20459909329761139</v>
      </c>
      <c r="T86">
        <f t="shared" ca="1" si="34"/>
        <v>0.27461347173554462</v>
      </c>
      <c r="W86">
        <f t="shared" ca="1" si="35"/>
        <v>0.17287464025031507</v>
      </c>
      <c r="Z86">
        <f t="shared" ca="1" si="36"/>
        <v>0.94420235560479315</v>
      </c>
      <c r="AC86">
        <f t="shared" ca="1" si="37"/>
        <v>0.4590557488982927</v>
      </c>
    </row>
    <row r="87" spans="2:29" x14ac:dyDescent="0.2">
      <c r="B87">
        <f t="shared" ca="1" si="28"/>
        <v>0.97288110926189664</v>
      </c>
      <c r="E87">
        <f t="shared" ca="1" si="29"/>
        <v>0.8669632296962283</v>
      </c>
      <c r="H87">
        <f t="shared" ca="1" si="30"/>
        <v>0.63825560807495485</v>
      </c>
      <c r="K87">
        <f t="shared" ca="1" si="31"/>
        <v>0.25964893552249069</v>
      </c>
      <c r="N87">
        <f t="shared" ca="1" si="32"/>
        <v>5.2426207048367868E-2</v>
      </c>
      <c r="Q87">
        <f t="shared" ca="1" si="33"/>
        <v>0.71173738972077327</v>
      </c>
      <c r="T87">
        <f t="shared" ca="1" si="34"/>
        <v>0.3002945433758677</v>
      </c>
      <c r="W87">
        <f t="shared" ca="1" si="35"/>
        <v>0.92327024801794955</v>
      </c>
      <c r="Z87">
        <f t="shared" ca="1" si="36"/>
        <v>0.93663272698251654</v>
      </c>
      <c r="AC87">
        <f t="shared" ca="1" si="37"/>
        <v>0.56750297600631006</v>
      </c>
    </row>
  </sheetData>
  <mergeCells count="20">
    <mergeCell ref="P45:Q45"/>
    <mergeCell ref="S45:T45"/>
    <mergeCell ref="V45:W45"/>
    <mergeCell ref="Y45:Z45"/>
    <mergeCell ref="AB45:AC45"/>
    <mergeCell ref="P1:Q1"/>
    <mergeCell ref="S1:T1"/>
    <mergeCell ref="V1:W1"/>
    <mergeCell ref="Y1:Z1"/>
    <mergeCell ref="AB1:AC1"/>
    <mergeCell ref="A45:B45"/>
    <mergeCell ref="D45:E45"/>
    <mergeCell ref="G45:H45"/>
    <mergeCell ref="J45:K45"/>
    <mergeCell ref="M45:N45"/>
    <mergeCell ref="A1:B1"/>
    <mergeCell ref="D1:E1"/>
    <mergeCell ref="G1:H1"/>
    <mergeCell ref="J1:K1"/>
    <mergeCell ref="M1:N1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Aufgabe 13</vt:lpstr>
      <vt:lpstr>Aufgabe 14</vt:lpstr>
      <vt:lpstr>(Ziehungen berechnen)</vt:lpstr>
      <vt:lpstr>'Aufgabe 13'!Druckbereich</vt:lpstr>
      <vt:lpstr>'Aufgabe 14'!Druckbereich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Guido Mazzuri</dc:creator>
  <cp:lastModifiedBy>Guido Mazzuri</cp:lastModifiedBy>
  <cp:lastPrinted>2015-07-28T08:33:08Z</cp:lastPrinted>
  <dcterms:created xsi:type="dcterms:W3CDTF">2015-04-02T18:37:28Z</dcterms:created>
  <dcterms:modified xsi:type="dcterms:W3CDTF">2015-07-31T09:51:50Z</dcterms:modified>
</cp:coreProperties>
</file>