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I:\REDAKT\(_)mathbuch\Weiterentwicklung_04_Online_Zusaetze\Band_3_3+\_excel_definitiv\fuer_das_netz_bereit\"/>
    </mc:Choice>
  </mc:AlternateContent>
  <bookViews>
    <workbookView xWindow="240" yWindow="60" windowWidth="20115" windowHeight="7995"/>
  </bookViews>
  <sheets>
    <sheet name="Aufgabe 1" sheetId="5" r:id="rId1"/>
    <sheet name="(Ziehungen berechnen)" sheetId="2" r:id="rId2"/>
  </sheets>
  <definedNames>
    <definedName name="_xlnm.Print_Area" localSheetId="0">'Aufgabe 1'!$A$1:$U$24</definedName>
  </definedNames>
  <calcPr calcId="152511" iterateDelta="1E-4"/>
</workbook>
</file>

<file path=xl/calcChain.xml><?xml version="1.0" encoding="utf-8"?>
<calcChain xmlns="http://schemas.openxmlformats.org/spreadsheetml/2006/main">
  <c r="B24" i="5" l="1"/>
  <c r="AC9" i="2" l="1"/>
  <c r="AC8" i="2"/>
  <c r="AC7" i="2"/>
  <c r="AC6" i="2"/>
  <c r="AC5" i="2"/>
  <c r="AC4" i="2"/>
  <c r="AC3" i="2"/>
  <c r="AC2" i="2"/>
  <c r="Z9" i="2"/>
  <c r="Z8" i="2"/>
  <c r="Z7" i="2"/>
  <c r="Z6" i="2"/>
  <c r="Z5" i="2"/>
  <c r="Z4" i="2"/>
  <c r="Z3" i="2"/>
  <c r="Z2" i="2"/>
  <c r="W9" i="2"/>
  <c r="W8" i="2"/>
  <c r="W7" i="2"/>
  <c r="W6" i="2"/>
  <c r="W5" i="2"/>
  <c r="W4" i="2"/>
  <c r="W3" i="2"/>
  <c r="W2" i="2"/>
  <c r="T9" i="2"/>
  <c r="T8" i="2"/>
  <c r="T7" i="2"/>
  <c r="T6" i="2"/>
  <c r="T5" i="2"/>
  <c r="T4" i="2"/>
  <c r="T3" i="2"/>
  <c r="T2" i="2"/>
  <c r="Q9" i="2"/>
  <c r="Q8" i="2"/>
  <c r="Q7" i="2"/>
  <c r="Q6" i="2"/>
  <c r="Q5" i="2"/>
  <c r="Q4" i="2"/>
  <c r="Q3" i="2"/>
  <c r="Q2" i="2"/>
  <c r="N9" i="2"/>
  <c r="N8" i="2"/>
  <c r="N7" i="2"/>
  <c r="N6" i="2"/>
  <c r="N5" i="2"/>
  <c r="N4" i="2"/>
  <c r="N3" i="2"/>
  <c r="N2" i="2"/>
  <c r="K9" i="2"/>
  <c r="K8" i="2"/>
  <c r="K7" i="2"/>
  <c r="K6" i="2"/>
  <c r="K5" i="2"/>
  <c r="K4" i="2"/>
  <c r="K3" i="2"/>
  <c r="K2" i="2"/>
  <c r="H9" i="2"/>
  <c r="H8" i="2"/>
  <c r="H7" i="2"/>
  <c r="H6" i="2"/>
  <c r="H5" i="2"/>
  <c r="H4" i="2"/>
  <c r="H3" i="2"/>
  <c r="H2" i="2"/>
  <c r="E9" i="2"/>
  <c r="E8" i="2"/>
  <c r="E7" i="2"/>
  <c r="E6" i="2"/>
  <c r="E5" i="2"/>
  <c r="E4" i="2"/>
  <c r="E3" i="2"/>
  <c r="E2" i="2"/>
  <c r="B9" i="2"/>
  <c r="AB2" i="2" l="1"/>
  <c r="AB4" i="2"/>
  <c r="S3" i="2"/>
  <c r="Y3" i="2"/>
  <c r="AB3" i="2"/>
  <c r="Y2" i="2"/>
  <c r="Y4" i="2"/>
  <c r="S2" i="2"/>
  <c r="S4" i="2"/>
  <c r="V2" i="2"/>
  <c r="V4" i="2"/>
  <c r="P2" i="2"/>
  <c r="V3" i="2"/>
  <c r="P4" i="2"/>
  <c r="P3" i="2"/>
  <c r="J2" i="2"/>
  <c r="M2" i="2"/>
  <c r="M4" i="2"/>
  <c r="G3" i="2"/>
  <c r="J3" i="2"/>
  <c r="M3" i="2"/>
  <c r="G2" i="2"/>
  <c r="J4" i="2"/>
  <c r="G4" i="2"/>
  <c r="D2" i="2"/>
  <c r="D4" i="2"/>
  <c r="D3" i="2"/>
  <c r="B19" i="5"/>
  <c r="B18" i="5"/>
  <c r="B17" i="5"/>
  <c r="B16" i="5"/>
  <c r="B15" i="5"/>
  <c r="B14" i="5"/>
  <c r="B13" i="5"/>
  <c r="B12" i="5"/>
  <c r="B11" i="5"/>
  <c r="B10" i="5"/>
  <c r="S6" i="2" l="1"/>
  <c r="C16" i="5" s="1"/>
  <c r="AB6" i="2"/>
  <c r="C19" i="5" s="1"/>
  <c r="V8" i="2"/>
  <c r="E17" i="5" s="1"/>
  <c r="M7" i="2"/>
  <c r="D14" i="5" s="1"/>
  <c r="S7" i="2"/>
  <c r="D16" i="5" s="1"/>
  <c r="Y6" i="2"/>
  <c r="C18" i="5" s="1"/>
  <c r="AB7" i="2"/>
  <c r="D19" i="5" s="1"/>
  <c r="AB8" i="2"/>
  <c r="E19" i="5" s="1"/>
  <c r="Y7" i="2"/>
  <c r="D18" i="5" s="1"/>
  <c r="V7" i="2"/>
  <c r="D17" i="5" s="1"/>
  <c r="Y8" i="2"/>
  <c r="E18" i="5" s="1"/>
  <c r="P8" i="2"/>
  <c r="E15" i="5" s="1"/>
  <c r="V6" i="2"/>
  <c r="C17" i="5" s="1"/>
  <c r="P6" i="2"/>
  <c r="C15" i="5" s="1"/>
  <c r="S8" i="2"/>
  <c r="E16" i="5" s="1"/>
  <c r="G7" i="2"/>
  <c r="J8" i="2"/>
  <c r="E13" i="5" s="1"/>
  <c r="J7" i="2"/>
  <c r="D13" i="5" s="1"/>
  <c r="P7" i="2"/>
  <c r="D15" i="5" s="1"/>
  <c r="J6" i="2"/>
  <c r="C13" i="5" s="1"/>
  <c r="G6" i="2"/>
  <c r="M8" i="2"/>
  <c r="E14" i="5" s="1"/>
  <c r="D8" i="2"/>
  <c r="D7" i="2"/>
  <c r="M6" i="2"/>
  <c r="C14" i="5" s="1"/>
  <c r="G8" i="2"/>
  <c r="D6" i="2"/>
  <c r="B3" i="2"/>
  <c r="B4" i="2"/>
  <c r="B5" i="2"/>
  <c r="B6" i="2"/>
  <c r="B7" i="2"/>
  <c r="B8" i="2"/>
  <c r="B2" i="2"/>
  <c r="C12" i="5" l="1"/>
  <c r="E12" i="5"/>
  <c r="D12" i="5"/>
  <c r="C11" i="5"/>
  <c r="E11" i="5"/>
  <c r="D11" i="5"/>
  <c r="A4" i="2"/>
  <c r="A3" i="2"/>
  <c r="A2" i="2"/>
  <c r="A8" i="2" l="1"/>
  <c r="A7" i="2"/>
  <c r="A6" i="2"/>
  <c r="E10" i="5" l="1"/>
  <c r="D10" i="5"/>
  <c r="L28" i="5"/>
  <c r="L26" i="5"/>
  <c r="L24" i="5"/>
  <c r="L23" i="5"/>
  <c r="L21" i="5"/>
  <c r="K18" i="5"/>
  <c r="K15" i="5"/>
  <c r="K13" i="5"/>
  <c r="C10" i="5"/>
  <c r="K10" i="5" l="1"/>
  <c r="I10" i="5"/>
  <c r="J10" i="5"/>
  <c r="M27" i="5"/>
  <c r="N24" i="5"/>
  <c r="N26" i="5"/>
  <c r="M22" i="5"/>
  <c r="M20" i="5"/>
  <c r="N23" i="5"/>
  <c r="M25" i="5"/>
  <c r="N21" i="5"/>
  <c r="N28" i="5"/>
  <c r="K19" i="5"/>
  <c r="I18" i="5"/>
  <c r="L20" i="5"/>
  <c r="N20" i="5"/>
  <c r="M23" i="5"/>
  <c r="M26" i="5"/>
  <c r="L25" i="5"/>
  <c r="N25" i="5"/>
  <c r="L27" i="5"/>
  <c r="N27" i="5"/>
  <c r="M21" i="5"/>
  <c r="L22" i="5"/>
  <c r="N22" i="5"/>
  <c r="M28" i="5"/>
  <c r="M24" i="5"/>
  <c r="I19" i="5"/>
  <c r="J17" i="5"/>
  <c r="K16" i="5"/>
  <c r="J19" i="5"/>
  <c r="I16" i="5"/>
  <c r="J16" i="5"/>
  <c r="J18" i="5"/>
  <c r="J15" i="5"/>
  <c r="I17" i="5"/>
  <c r="K17" i="5"/>
  <c r="K12" i="5"/>
  <c r="I15" i="5"/>
  <c r="J14" i="5"/>
  <c r="I12" i="5"/>
  <c r="J13" i="5"/>
  <c r="I14" i="5"/>
  <c r="J12" i="5"/>
  <c r="I13" i="5"/>
  <c r="K14" i="5"/>
  <c r="K11" i="5"/>
  <c r="I11" i="5"/>
  <c r="J11" i="5"/>
  <c r="G12" i="5" l="1"/>
  <c r="G10" i="5"/>
  <c r="G11" i="5"/>
  <c r="G14" i="5"/>
  <c r="G16" i="5"/>
  <c r="G19" i="5"/>
  <c r="F13" i="5"/>
  <c r="G13" i="5"/>
  <c r="G15" i="5"/>
  <c r="G17" i="5"/>
  <c r="G18" i="5"/>
  <c r="F12" i="5"/>
  <c r="F10" i="5"/>
  <c r="F14" i="5"/>
  <c r="F16" i="5"/>
  <c r="F19" i="5"/>
  <c r="F15" i="5"/>
  <c r="F17" i="5"/>
  <c r="F18" i="5"/>
  <c r="F11" i="5"/>
  <c r="T13" i="5" l="1"/>
  <c r="T12" i="5"/>
  <c r="T11" i="5"/>
  <c r="T10" i="5"/>
</calcChain>
</file>

<file path=xl/sharedStrings.xml><?xml version="1.0" encoding="utf-8"?>
<sst xmlns="http://schemas.openxmlformats.org/spreadsheetml/2006/main" count="33" uniqueCount="33">
  <si>
    <t>Ziehung 1</t>
  </si>
  <si>
    <t>Ziehung 2</t>
  </si>
  <si>
    <t>Ziehung 3</t>
  </si>
  <si>
    <t>Ziehung 4</t>
  </si>
  <si>
    <t>Ziehung 5</t>
  </si>
  <si>
    <t>Ziehung 6</t>
  </si>
  <si>
    <t>Ziehung 7</t>
  </si>
  <si>
    <t>Ziehung 8</t>
  </si>
  <si>
    <t>Ziehung 9</t>
  </si>
  <si>
    <t>Ziehung 10</t>
  </si>
  <si>
    <t>Mein Tipp</t>
  </si>
  <si>
    <t>Anzahl</t>
  </si>
  <si>
    <t>«Nuller»</t>
  </si>
  <si>
    <t>«Einer»</t>
  </si>
  <si>
    <t>«Zweier»</t>
  </si>
  <si>
    <t>«Dreier»</t>
  </si>
  <si>
    <t>Zahlen</t>
  </si>
  <si>
    <t>richtig getippt?</t>
  </si>
  <si>
    <t>Tipperfolg</t>
  </si>
  <si>
    <t>gezogene Zahlen
(10 Ziehungen)</t>
  </si>
  <si>
    <t>Treffer-
zahlen</t>
  </si>
  <si>
    <t>Häufigkeit
(simuliert)</t>
  </si>
  <si>
    <t>mathbuch  3+  |  LU 18  |  Arbeitsheft+  | Aufgabe 1</t>
  </si>
  <si>
    <t xml:space="preserve">berechnen:				</t>
  </si>
  <si>
    <t xml:space="preserve">[F9]				</t>
  </si>
  <si>
    <t>[CTRL]</t>
  </si>
  <si>
    <t>+</t>
  </si>
  <si>
    <t xml:space="preserve">[b]				</t>
  </si>
  <si>
    <t>D518-01</t>
  </si>
  <si>
    <r>
      <rPr>
        <b/>
        <sz val="10"/>
        <color rgb="FF0000FF"/>
        <rFont val="Arial"/>
        <family val="2"/>
      </rPr>
      <t>neu berechnen</t>
    </r>
    <r>
      <rPr>
        <sz val="10"/>
        <color rgb="FF0000FF"/>
        <rFont val="Arial"/>
        <family val="2"/>
      </rPr>
      <t xml:space="preserve">
Taste [F9] drücken oder
[CTRL] + [b]</t>
    </r>
  </si>
  <si>
    <t>© Schulverlag plus AG / Klett und Balmer Verlag AG, 2015</t>
  </si>
  <si>
    <t>Schreibe drei unterschiedliche Zahlen von 1 bis 8 
in die gelben Felder.</t>
  </si>
  <si>
    <t>Lotto-Simulation: zehn Ziehungen «3 aus 8»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</si>
</sst>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 mal&quot;"/>
  </numFmts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rgb="FF0000FF"/>
      <name val="Arial"/>
      <family val="2"/>
    </font>
    <font>
      <b/>
      <sz val="14"/>
      <color theme="1"/>
      <name val="Arial"/>
      <family val="2"/>
    </font>
    <font>
      <b/>
      <sz val="10"/>
      <color rgb="FF0000FF"/>
      <name val="Arial"/>
      <family val="2"/>
    </font>
    <font>
      <sz val="12"/>
      <color rgb="FF0000FF"/>
      <name val="Arial"/>
      <family val="2"/>
    </font>
    <font>
      <b/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ck">
        <color theme="0"/>
      </left>
      <right style="thin">
        <color theme="0"/>
      </right>
      <top style="thin">
        <color theme="0"/>
      </top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 style="thin">
        <color theme="0"/>
      </right>
      <top/>
      <bottom/>
      <diagonal/>
    </border>
    <border>
      <left style="thick">
        <color theme="0"/>
      </left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4" fillId="0" borderId="0" xfId="0" applyFont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0" fillId="0" borderId="0" xfId="0" applyAlignment="1">
      <alignment horizontal="right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3" fillId="5" borderId="0" xfId="0" applyFont="1" applyFill="1" applyAlignment="1">
      <alignment horizontal="center" vertical="center" wrapText="1"/>
    </xf>
    <xf numFmtId="0" fontId="0" fillId="5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left" vertical="center"/>
    </xf>
  </cellXfs>
  <cellStyles count="1">
    <cellStyle name="Standard" xfId="0" builtinId="0"/>
  </cellStyles>
  <dxfs count="6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9" defaultPivotStyle="PivotStyleLight16"/>
  <colors>
    <mruColors>
      <color rgb="FFFFFFCC"/>
      <color rgb="FF0000FF"/>
      <color rgb="FF505050"/>
      <color rgb="FF99CCFF"/>
      <color rgb="FF3399FF"/>
      <color rgb="FFFFFF66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rgbClr val="505050"/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rgbClr val="50505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Wie häufig sind die Trefferzahlen?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rgbClr val="505050"/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rgbClr val="99CCFF"/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rgbClr val="99CCFF"/>
              </a:solidFill>
              <a:ln>
                <a:noFill/>
              </a:ln>
              <a:effectLst/>
            </c:spPr>
          </c:dPt>
          <c:cat>
            <c:strRef>
              <c:f>'Aufgabe 1'!$S$10:$S$13</c:f>
              <c:strCache>
                <c:ptCount val="4"/>
                <c:pt idx="0">
                  <c:v>«Nuller»</c:v>
                </c:pt>
                <c:pt idx="1">
                  <c:v>«Einer»</c:v>
                </c:pt>
                <c:pt idx="2">
                  <c:v>«Zweier»</c:v>
                </c:pt>
                <c:pt idx="3">
                  <c:v>«Dreier»</c:v>
                </c:pt>
              </c:strCache>
            </c:strRef>
          </c:cat>
          <c:val>
            <c:numRef>
              <c:f>'Aufgabe 1'!$T$10:$T$13</c:f>
              <c:numCache>
                <c:formatCode>General</c:formatCode>
                <c:ptCount val="4"/>
                <c:pt idx="0">
                  <c:v>1</c:v>
                </c:pt>
                <c:pt idx="1">
                  <c:v>6</c:v>
                </c:pt>
                <c:pt idx="2">
                  <c:v>3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-27"/>
        <c:axId val="184334456"/>
        <c:axId val="251921448"/>
      </c:barChart>
      <c:catAx>
        <c:axId val="184334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solidFill>
            <a:schemeClr val="bg1"/>
          </a:solidFill>
          <a:ln w="12700" cap="flat" cmpd="sng" algn="ctr">
            <a:solidFill>
              <a:schemeClr val="tx1">
                <a:lumMod val="50000"/>
                <a:lumOff val="50000"/>
              </a:schemeClr>
            </a:solidFill>
            <a:prstDash val="dash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rgbClr val="50505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251921448"/>
        <c:crosses val="autoZero"/>
        <c:auto val="1"/>
        <c:lblAlgn val="ctr"/>
        <c:lblOffset val="100"/>
        <c:noMultiLvlLbl val="0"/>
      </c:catAx>
      <c:valAx>
        <c:axId val="251921448"/>
        <c:scaling>
          <c:orientation val="minMax"/>
          <c:max val="10"/>
        </c:scaling>
        <c:delete val="0"/>
        <c:axPos val="l"/>
        <c:majorGridlines>
          <c:spPr>
            <a:ln w="12700" cap="flat" cmpd="sng" algn="ctr">
              <a:solidFill>
                <a:schemeClr val="tx1">
                  <a:lumMod val="50000"/>
                  <a:lumOff val="50000"/>
                </a:schemeClr>
              </a:solidFill>
              <a:prstDash val="dash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rgbClr val="50505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184334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505050"/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23812</xdr:colOff>
      <xdr:row>6</xdr:row>
      <xdr:rowOff>219075</xdr:rowOff>
    </xdr:from>
    <xdr:to>
      <xdr:col>17</xdr:col>
      <xdr:colOff>0</xdr:colOff>
      <xdr:row>22</xdr:row>
      <xdr:rowOff>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T62"/>
  <sheetViews>
    <sheetView showGridLines="0" showRowColHeaders="0" tabSelected="1" workbookViewId="0">
      <selection activeCell="C6" sqref="C6"/>
    </sheetView>
  </sheetViews>
  <sheetFormatPr baseColWidth="10" defaultRowHeight="12.75" x14ac:dyDescent="0.2"/>
  <cols>
    <col min="1" max="1" width="2.7109375" customWidth="1"/>
    <col min="2" max="2" width="12.7109375" customWidth="1"/>
    <col min="3" max="5" width="6.7109375" style="3" customWidth="1"/>
    <col min="6" max="6" width="16.7109375" style="3" customWidth="1"/>
    <col min="7" max="7" width="8.7109375" style="3" customWidth="1"/>
    <col min="8" max="8" width="6.7109375" style="3" customWidth="1"/>
    <col min="9" max="9" width="11.7109375" style="2" hidden="1" customWidth="1"/>
    <col min="10" max="11" width="11.7109375" style="3" hidden="1" customWidth="1"/>
    <col min="12" max="12" width="11.42578125" customWidth="1"/>
    <col min="13" max="13" width="3.5703125" customWidth="1"/>
    <col min="14" max="17" width="11.7109375" customWidth="1"/>
    <col min="18" max="18" width="4.7109375" customWidth="1"/>
    <col min="19" max="20" width="12.7109375" customWidth="1"/>
    <col min="21" max="21" width="2.7109375" customWidth="1"/>
  </cols>
  <sheetData>
    <row r="1" spans="2:20" ht="15" customHeight="1" x14ac:dyDescent="0.2"/>
    <row r="2" spans="2:20" s="28" customFormat="1" ht="15" customHeight="1" x14ac:dyDescent="0.2">
      <c r="B2" s="34" t="s">
        <v>22</v>
      </c>
      <c r="C2" s="5"/>
      <c r="E2" s="5"/>
      <c r="F2" s="5"/>
      <c r="G2" s="5"/>
      <c r="H2" s="5"/>
      <c r="I2" s="5" t="s">
        <v>23</v>
      </c>
      <c r="J2" s="5"/>
      <c r="K2" s="5"/>
      <c r="O2" s="46"/>
      <c r="P2" s="47"/>
      <c r="Q2" s="47"/>
    </row>
    <row r="3" spans="2:20" s="1" customFormat="1" ht="15" customHeight="1" x14ac:dyDescent="0.2">
      <c r="C3" s="2"/>
      <c r="D3" s="2"/>
      <c r="E3" s="2"/>
      <c r="F3" s="2"/>
      <c r="G3" s="2"/>
      <c r="H3" s="2"/>
      <c r="I3" s="2" t="s">
        <v>24</v>
      </c>
      <c r="J3" s="2"/>
      <c r="K3" s="2"/>
      <c r="O3" s="47"/>
      <c r="P3" s="47"/>
      <c r="Q3" s="47"/>
    </row>
    <row r="4" spans="2:20" s="1" customFormat="1" ht="24" customHeight="1" x14ac:dyDescent="0.2">
      <c r="B4" s="35" t="s">
        <v>32</v>
      </c>
      <c r="C4" s="2"/>
      <c r="D4" s="2"/>
      <c r="E4" s="2"/>
      <c r="F4" s="2"/>
      <c r="G4" s="2"/>
      <c r="H4" s="2"/>
      <c r="I4" s="2" t="s">
        <v>25</v>
      </c>
      <c r="J4" s="2" t="s">
        <v>26</v>
      </c>
      <c r="K4" s="2" t="s">
        <v>27</v>
      </c>
      <c r="O4" s="47"/>
      <c r="P4" s="47"/>
      <c r="Q4" s="47"/>
      <c r="T4" s="25" t="s">
        <v>28</v>
      </c>
    </row>
    <row r="5" spans="2:20" s="1" customFormat="1" ht="15" customHeight="1" x14ac:dyDescent="0.2">
      <c r="C5" s="2"/>
      <c r="D5" s="2"/>
      <c r="E5" s="2"/>
      <c r="F5" s="2"/>
      <c r="G5" s="2"/>
      <c r="H5" s="2"/>
      <c r="I5" s="2"/>
      <c r="J5" s="2"/>
      <c r="K5" s="2"/>
    </row>
    <row r="6" spans="2:20" s="1" customFormat="1" ht="18" customHeight="1" x14ac:dyDescent="0.2">
      <c r="B6" s="12" t="s">
        <v>10</v>
      </c>
      <c r="C6" s="51">
        <v>1</v>
      </c>
      <c r="D6" s="51">
        <v>2</v>
      </c>
      <c r="E6" s="51">
        <v>3</v>
      </c>
      <c r="F6" s="27"/>
      <c r="G6" s="48"/>
      <c r="H6" s="7"/>
      <c r="I6" s="2"/>
      <c r="J6" s="5"/>
      <c r="K6" s="5"/>
      <c r="L6" s="21" t="s">
        <v>18</v>
      </c>
    </row>
    <row r="7" spans="2:20" s="4" customFormat="1" ht="18" customHeight="1" x14ac:dyDescent="0.2">
      <c r="B7" s="6"/>
      <c r="C7" s="7"/>
      <c r="D7" s="7"/>
      <c r="E7" s="7"/>
      <c r="F7" s="7"/>
      <c r="G7" s="7"/>
      <c r="H7" s="7"/>
      <c r="I7" s="2"/>
      <c r="J7" s="2"/>
      <c r="K7" s="8"/>
    </row>
    <row r="8" spans="2:20" s="36" customFormat="1" ht="18" customHeight="1" x14ac:dyDescent="0.2">
      <c r="B8" s="6"/>
      <c r="C8" s="60" t="s">
        <v>19</v>
      </c>
      <c r="D8" s="60"/>
      <c r="E8" s="61"/>
      <c r="F8" s="58" t="s">
        <v>17</v>
      </c>
      <c r="G8" s="59"/>
      <c r="H8" s="8"/>
      <c r="I8" s="37"/>
      <c r="L8" s="57"/>
      <c r="M8" s="57"/>
      <c r="N8" s="7"/>
      <c r="O8" s="7"/>
      <c r="P8" s="7"/>
      <c r="Q8" s="7"/>
      <c r="S8" s="52" t="s">
        <v>20</v>
      </c>
      <c r="T8" s="53" t="s">
        <v>21</v>
      </c>
    </row>
    <row r="9" spans="2:20" s="38" customFormat="1" ht="18" customHeight="1" x14ac:dyDescent="0.2">
      <c r="B9" s="39"/>
      <c r="C9" s="60"/>
      <c r="D9" s="60"/>
      <c r="E9" s="61"/>
      <c r="F9" s="13" t="s">
        <v>16</v>
      </c>
      <c r="G9" s="14" t="s">
        <v>11</v>
      </c>
      <c r="H9" s="9"/>
      <c r="I9" s="40"/>
      <c r="L9" s="62"/>
      <c r="M9" s="62"/>
      <c r="N9" s="29"/>
      <c r="O9" s="29"/>
      <c r="P9" s="29"/>
      <c r="Q9" s="29"/>
      <c r="S9" s="52"/>
      <c r="T9" s="53"/>
    </row>
    <row r="10" spans="2:20" s="38" customFormat="1" ht="18" customHeight="1" x14ac:dyDescent="0.2">
      <c r="B10" s="19" t="str">
        <f>"Ziehung 01"</f>
        <v>Ziehung 01</v>
      </c>
      <c r="C10" s="41">
        <f ca="1">'(Ziehungen berechnen)'!A$6</f>
        <v>1</v>
      </c>
      <c r="D10" s="41">
        <f ca="1">'(Ziehungen berechnen)'!A$7</f>
        <v>2</v>
      </c>
      <c r="E10" s="41">
        <f ca="1">'(Ziehungen berechnen)'!A$8</f>
        <v>6</v>
      </c>
      <c r="F10" s="17" t="str">
        <f ca="1">IF(SUM(I10:K10)=0,"{-","{"&amp;IF(AND(ISNUMBER(I10),SUM(J10:K10)&lt;&gt;0),I10&amp;", ",I10)&amp;IF(AND(ISNUMBER(J10),ISNUMBER(K10)),J10&amp;", ",J10)&amp;K10)&amp;"}"</f>
        <v>{1, 2}</v>
      </c>
      <c r="G10" s="15">
        <f ca="1">COUNT(I10:K10)</f>
        <v>2</v>
      </c>
      <c r="H10" s="42"/>
      <c r="I10" s="40">
        <f t="shared" ref="I10:I19" ca="1" si="0">IF(ISERROR(MATCH(C$6,$C10:$E10,0)),"",C$6)</f>
        <v>1</v>
      </c>
      <c r="J10" s="40">
        <f t="shared" ref="J10:J19" ca="1" si="1">IF(ISERROR(MATCH(D$6,$C10:$E10,0)),"",D$6)</f>
        <v>2</v>
      </c>
      <c r="K10" s="40" t="str">
        <f t="shared" ref="K10:K19" ca="1" si="2">IF(ISERROR(MATCH(E$6,$C10:$E10,0)),"",E$6)</f>
        <v/>
      </c>
      <c r="L10" s="5"/>
      <c r="S10" s="32" t="s">
        <v>12</v>
      </c>
      <c r="T10" s="30">
        <f ca="1">COUNTIF(G$10:G$19,0)</f>
        <v>1</v>
      </c>
    </row>
    <row r="11" spans="2:20" s="38" customFormat="1" ht="18" customHeight="1" x14ac:dyDescent="0.2">
      <c r="B11" s="20" t="str">
        <f>"Ziehung 02"</f>
        <v>Ziehung 02</v>
      </c>
      <c r="C11" s="43">
        <f ca="1">'(Ziehungen berechnen)'!D$6</f>
        <v>1</v>
      </c>
      <c r="D11" s="43">
        <f ca="1">'(Ziehungen berechnen)'!D$7</f>
        <v>2</v>
      </c>
      <c r="E11" s="43">
        <f ca="1">'(Ziehungen berechnen)'!D$8</f>
        <v>4</v>
      </c>
      <c r="F11" s="18" t="str">
        <f ca="1">IF(SUM(I11:K11)=0,"{-","{"&amp;IF(AND(ISNUMBER(I11),SUM(J11:K11)&lt;&gt;0),I11&amp;", ",I11)&amp;IF(AND(ISNUMBER(J11),ISNUMBER(K11)),J11&amp;", ",J11)&amp;K11)&amp;"}"</f>
        <v>{1, 2}</v>
      </c>
      <c r="G11" s="16">
        <f t="shared" ref="G11:G19" ca="1" si="3">COUNT(I11:K11)</f>
        <v>2</v>
      </c>
      <c r="H11" s="42"/>
      <c r="I11" s="40">
        <f t="shared" ca="1" si="0"/>
        <v>1</v>
      </c>
      <c r="J11" s="40">
        <f t="shared" ca="1" si="1"/>
        <v>2</v>
      </c>
      <c r="K11" s="40" t="str">
        <f t="shared" ca="1" si="2"/>
        <v/>
      </c>
      <c r="L11" s="5"/>
      <c r="S11" s="33" t="s">
        <v>13</v>
      </c>
      <c r="T11" s="31">
        <f ca="1">COUNTIF(G$10:G$19,1)</f>
        <v>6</v>
      </c>
    </row>
    <row r="12" spans="2:20" s="38" customFormat="1" ht="18" customHeight="1" x14ac:dyDescent="0.2">
      <c r="B12" s="19" t="str">
        <f>"Ziehung 03"</f>
        <v>Ziehung 03</v>
      </c>
      <c r="C12" s="41">
        <f ca="1">'(Ziehungen berechnen)'!G$6</f>
        <v>3</v>
      </c>
      <c r="D12" s="41">
        <f ca="1">'(Ziehungen berechnen)'!G$7</f>
        <v>6</v>
      </c>
      <c r="E12" s="41">
        <f ca="1">'(Ziehungen berechnen)'!G$8</f>
        <v>7</v>
      </c>
      <c r="F12" s="17" t="str">
        <f t="shared" ref="F12:F19" ca="1" si="4">IF(SUM(I12:K12)=0,"{-","{"&amp;IF(AND(ISNUMBER(I12),SUM(J12:K12)&lt;&gt;0),I12&amp;", ",I12)&amp;IF(AND(ISNUMBER(J12),ISNUMBER(K12)),J12&amp;", ",J12)&amp;K12)&amp;"}"</f>
        <v>{3}</v>
      </c>
      <c r="G12" s="15">
        <f t="shared" ca="1" si="3"/>
        <v>1</v>
      </c>
      <c r="H12" s="42"/>
      <c r="I12" s="40" t="str">
        <f t="shared" ca="1" si="0"/>
        <v/>
      </c>
      <c r="J12" s="40" t="str">
        <f t="shared" ca="1" si="1"/>
        <v/>
      </c>
      <c r="K12" s="40">
        <f t="shared" ca="1" si="2"/>
        <v>3</v>
      </c>
      <c r="L12" s="5"/>
      <c r="S12" s="32" t="s">
        <v>14</v>
      </c>
      <c r="T12" s="30">
        <f ca="1">COUNTIF(G$10:G$19,2)</f>
        <v>3</v>
      </c>
    </row>
    <row r="13" spans="2:20" s="38" customFormat="1" ht="18" customHeight="1" x14ac:dyDescent="0.2">
      <c r="B13" s="20" t="str">
        <f>"Ziehung 04"</f>
        <v>Ziehung 04</v>
      </c>
      <c r="C13" s="43">
        <f ca="1">'(Ziehungen berechnen)'!J$6</f>
        <v>2</v>
      </c>
      <c r="D13" s="43">
        <f ca="1">'(Ziehungen berechnen)'!J$7</f>
        <v>3</v>
      </c>
      <c r="E13" s="43">
        <f ca="1">'(Ziehungen berechnen)'!J$8</f>
        <v>7</v>
      </c>
      <c r="F13" s="18" t="str">
        <f t="shared" ca="1" si="4"/>
        <v>{2, 3}</v>
      </c>
      <c r="G13" s="16">
        <f t="shared" ca="1" si="3"/>
        <v>2</v>
      </c>
      <c r="H13" s="42"/>
      <c r="I13" s="40" t="str">
        <f t="shared" ca="1" si="0"/>
        <v/>
      </c>
      <c r="J13" s="40">
        <f t="shared" ca="1" si="1"/>
        <v>2</v>
      </c>
      <c r="K13" s="40">
        <f t="shared" ca="1" si="2"/>
        <v>3</v>
      </c>
      <c r="L13" s="5"/>
      <c r="S13" s="33" t="s">
        <v>15</v>
      </c>
      <c r="T13" s="31">
        <f ca="1">COUNTIF(G$10:G$19,3)</f>
        <v>0</v>
      </c>
    </row>
    <row r="14" spans="2:20" s="38" customFormat="1" ht="18" customHeight="1" x14ac:dyDescent="0.2">
      <c r="B14" s="19" t="str">
        <f>"Ziehung 05"</f>
        <v>Ziehung 05</v>
      </c>
      <c r="C14" s="41">
        <f ca="1">'(Ziehungen berechnen)'!M$6</f>
        <v>2</v>
      </c>
      <c r="D14" s="41">
        <f ca="1">'(Ziehungen berechnen)'!M$7</f>
        <v>4</v>
      </c>
      <c r="E14" s="41">
        <f ca="1">'(Ziehungen berechnen)'!M$8</f>
        <v>8</v>
      </c>
      <c r="F14" s="17" t="str">
        <f t="shared" ca="1" si="4"/>
        <v>{2}</v>
      </c>
      <c r="G14" s="15">
        <f t="shared" ca="1" si="3"/>
        <v>1</v>
      </c>
      <c r="H14" s="42"/>
      <c r="I14" s="40" t="str">
        <f t="shared" ca="1" si="0"/>
        <v/>
      </c>
      <c r="J14" s="40">
        <f t="shared" ca="1" si="1"/>
        <v>2</v>
      </c>
      <c r="K14" s="40" t="str">
        <f t="shared" ca="1" si="2"/>
        <v/>
      </c>
    </row>
    <row r="15" spans="2:20" s="38" customFormat="1" ht="18" customHeight="1" x14ac:dyDescent="0.2">
      <c r="B15" s="20" t="str">
        <f>"Ziehung 06"</f>
        <v>Ziehung 06</v>
      </c>
      <c r="C15" s="43">
        <f ca="1">'(Ziehungen berechnen)'!P$6</f>
        <v>1</v>
      </c>
      <c r="D15" s="43">
        <f ca="1">'(Ziehungen berechnen)'!P$7</f>
        <v>4</v>
      </c>
      <c r="E15" s="43">
        <f ca="1">'(Ziehungen berechnen)'!P$8</f>
        <v>6</v>
      </c>
      <c r="F15" s="18" t="str">
        <f t="shared" ca="1" si="4"/>
        <v>{1}</v>
      </c>
      <c r="G15" s="16">
        <f t="shared" ca="1" si="3"/>
        <v>1</v>
      </c>
      <c r="H15" s="42"/>
      <c r="I15" s="40">
        <f t="shared" ca="1" si="0"/>
        <v>1</v>
      </c>
      <c r="J15" s="40" t="str">
        <f t="shared" ca="1" si="1"/>
        <v/>
      </c>
      <c r="K15" s="40" t="str">
        <f t="shared" ca="1" si="2"/>
        <v/>
      </c>
    </row>
    <row r="16" spans="2:20" s="38" customFormat="1" ht="18" customHeight="1" x14ac:dyDescent="0.2">
      <c r="B16" s="19" t="str">
        <f>"Ziehung 07"</f>
        <v>Ziehung 07</v>
      </c>
      <c r="C16" s="41">
        <f ca="1">'(Ziehungen berechnen)'!S$6</f>
        <v>6</v>
      </c>
      <c r="D16" s="41">
        <f ca="1">'(Ziehungen berechnen)'!S$7</f>
        <v>7</v>
      </c>
      <c r="E16" s="41">
        <f ca="1">'(Ziehungen berechnen)'!S$8</f>
        <v>8</v>
      </c>
      <c r="F16" s="17" t="str">
        <f t="shared" ca="1" si="4"/>
        <v>{-}</v>
      </c>
      <c r="G16" s="15">
        <f t="shared" ca="1" si="3"/>
        <v>0</v>
      </c>
      <c r="H16" s="42"/>
      <c r="I16" s="40" t="str">
        <f t="shared" ca="1" si="0"/>
        <v/>
      </c>
      <c r="J16" s="40" t="str">
        <f t="shared" ca="1" si="1"/>
        <v/>
      </c>
      <c r="K16" s="40" t="str">
        <f t="shared" ca="1" si="2"/>
        <v/>
      </c>
    </row>
    <row r="17" spans="1:20" s="38" customFormat="1" ht="18" customHeight="1" x14ac:dyDescent="0.2">
      <c r="B17" s="20" t="str">
        <f>"Ziehung 08"</f>
        <v>Ziehung 08</v>
      </c>
      <c r="C17" s="43">
        <f ca="1">'(Ziehungen berechnen)'!V$6</f>
        <v>1</v>
      </c>
      <c r="D17" s="43">
        <f ca="1">'(Ziehungen berechnen)'!V$7</f>
        <v>4</v>
      </c>
      <c r="E17" s="43">
        <f ca="1">'(Ziehungen berechnen)'!V$8</f>
        <v>8</v>
      </c>
      <c r="F17" s="18" t="str">
        <f t="shared" ca="1" si="4"/>
        <v>{1}</v>
      </c>
      <c r="G17" s="16">
        <f t="shared" ca="1" si="3"/>
        <v>1</v>
      </c>
      <c r="H17" s="42"/>
      <c r="I17" s="40">
        <f t="shared" ca="1" si="0"/>
        <v>1</v>
      </c>
      <c r="J17" s="40" t="str">
        <f t="shared" ca="1" si="1"/>
        <v/>
      </c>
      <c r="K17" s="40" t="str">
        <f t="shared" ca="1" si="2"/>
        <v/>
      </c>
    </row>
    <row r="18" spans="1:20" s="38" customFormat="1" ht="18" customHeight="1" x14ac:dyDescent="0.2">
      <c r="B18" s="19" t="str">
        <f>"Ziehung 09"</f>
        <v>Ziehung 09</v>
      </c>
      <c r="C18" s="41">
        <f ca="1">'(Ziehungen berechnen)'!Y$6</f>
        <v>1</v>
      </c>
      <c r="D18" s="41">
        <f ca="1">'(Ziehungen berechnen)'!Y$7</f>
        <v>6</v>
      </c>
      <c r="E18" s="41">
        <f ca="1">'(Ziehungen berechnen)'!Y$8</f>
        <v>7</v>
      </c>
      <c r="F18" s="17" t="str">
        <f t="shared" ca="1" si="4"/>
        <v>{1}</v>
      </c>
      <c r="G18" s="15">
        <f t="shared" ca="1" si="3"/>
        <v>1</v>
      </c>
      <c r="H18" s="42"/>
      <c r="I18" s="40">
        <f t="shared" ca="1" si="0"/>
        <v>1</v>
      </c>
      <c r="J18" s="40" t="str">
        <f t="shared" ca="1" si="1"/>
        <v/>
      </c>
      <c r="K18" s="40" t="str">
        <f t="shared" ca="1" si="2"/>
        <v/>
      </c>
    </row>
    <row r="19" spans="1:20" s="38" customFormat="1" ht="18" customHeight="1" x14ac:dyDescent="0.2">
      <c r="B19" s="20" t="str">
        <f>"Ziehung 10"</f>
        <v>Ziehung 10</v>
      </c>
      <c r="C19" s="43">
        <f ca="1">'(Ziehungen berechnen)'!AB$6</f>
        <v>2</v>
      </c>
      <c r="D19" s="43">
        <f ca="1">'(Ziehungen berechnen)'!AB$7</f>
        <v>4</v>
      </c>
      <c r="E19" s="43">
        <f ca="1">'(Ziehungen berechnen)'!AB$8</f>
        <v>6</v>
      </c>
      <c r="F19" s="18" t="str">
        <f t="shared" ca="1" si="4"/>
        <v>{2}</v>
      </c>
      <c r="G19" s="16">
        <f t="shared" ca="1" si="3"/>
        <v>1</v>
      </c>
      <c r="H19" s="42"/>
      <c r="I19" s="40" t="str">
        <f t="shared" ca="1" si="0"/>
        <v/>
      </c>
      <c r="J19" s="40">
        <f t="shared" ca="1" si="1"/>
        <v>2</v>
      </c>
      <c r="K19" s="40" t="str">
        <f t="shared" ca="1" si="2"/>
        <v/>
      </c>
    </row>
    <row r="20" spans="1:20" s="38" customFormat="1" ht="18" customHeight="1" x14ac:dyDescent="0.2">
      <c r="A20" s="44"/>
      <c r="B20" s="44"/>
      <c r="C20" s="45"/>
      <c r="D20" s="45"/>
      <c r="E20" s="45"/>
      <c r="F20" s="45"/>
      <c r="G20" s="45"/>
      <c r="H20" s="45"/>
      <c r="I20" s="40"/>
      <c r="J20" s="45"/>
      <c r="K20" s="42"/>
      <c r="L20" s="40" t="str">
        <f>IF(ISERROR(MATCH(F$6,#REF!,0)),"",F$6)</f>
        <v/>
      </c>
      <c r="M20" s="40" t="str">
        <f>IF(ISERROR(MATCH(G$6,#REF!,0)),"",G$6)</f>
        <v/>
      </c>
      <c r="N20" s="40" t="str">
        <f>IF(ISERROR(MATCH(H$6,#REF!,0)),"",H$6)</f>
        <v/>
      </c>
      <c r="S20" s="55" t="s">
        <v>29</v>
      </c>
      <c r="T20" s="56"/>
    </row>
    <row r="21" spans="1:20" s="38" customFormat="1" ht="18" customHeight="1" x14ac:dyDescent="0.2">
      <c r="A21" s="44"/>
      <c r="B21" s="54" t="s">
        <v>31</v>
      </c>
      <c r="C21" s="54"/>
      <c r="D21" s="54"/>
      <c r="E21" s="54"/>
      <c r="F21" s="54"/>
      <c r="G21" s="54"/>
      <c r="H21" s="45"/>
      <c r="I21" s="40"/>
      <c r="J21" s="45"/>
      <c r="K21" s="42"/>
      <c r="L21" s="40" t="str">
        <f>IF(ISERROR(MATCH(F$6,#REF!,0)),"",F$6)</f>
        <v/>
      </c>
      <c r="M21" s="40" t="str">
        <f>IF(ISERROR(MATCH(G$6,#REF!,0)),"",G$6)</f>
        <v/>
      </c>
      <c r="N21" s="40" t="str">
        <f>IF(ISERROR(MATCH(H$6,#REF!,0)),"",H$6)</f>
        <v/>
      </c>
      <c r="S21" s="56"/>
      <c r="T21" s="56"/>
    </row>
    <row r="22" spans="1:20" s="38" customFormat="1" ht="18" customHeight="1" x14ac:dyDescent="0.2">
      <c r="A22" s="44"/>
      <c r="B22" s="54"/>
      <c r="C22" s="54"/>
      <c r="D22" s="54"/>
      <c r="E22" s="54"/>
      <c r="F22" s="54"/>
      <c r="G22" s="54"/>
      <c r="H22" s="45"/>
      <c r="I22" s="40"/>
      <c r="J22" s="45"/>
      <c r="K22" s="42"/>
      <c r="L22" s="40" t="str">
        <f>IF(ISERROR(MATCH(F$6,#REF!,0)),"",F$6)</f>
        <v/>
      </c>
      <c r="M22" s="40" t="str">
        <f>IF(ISERROR(MATCH(G$6,#REF!,0)),"",G$6)</f>
        <v/>
      </c>
      <c r="N22" s="40" t="str">
        <f>IF(ISERROR(MATCH(H$6,#REF!,0)),"",H$6)</f>
        <v/>
      </c>
      <c r="S22" s="56"/>
      <c r="T22" s="56"/>
    </row>
    <row r="23" spans="1:20" s="38" customFormat="1" ht="20.100000000000001" customHeight="1" x14ac:dyDescent="0.2">
      <c r="A23" s="44"/>
      <c r="B23" s="44"/>
      <c r="C23" s="45"/>
      <c r="D23" s="45"/>
      <c r="E23" s="45"/>
      <c r="F23" s="45"/>
      <c r="G23" s="45"/>
      <c r="H23" s="45"/>
      <c r="I23" s="40"/>
      <c r="J23" s="45"/>
      <c r="K23" s="42"/>
      <c r="L23" s="40" t="str">
        <f>IF(ISERROR(MATCH(F$6,#REF!,0)),"",F$6)</f>
        <v/>
      </c>
      <c r="M23" s="40" t="str">
        <f>IF(ISERROR(MATCH(G$6,#REF!,0)),"",G$6)</f>
        <v/>
      </c>
      <c r="N23" s="40" t="str">
        <f>IF(ISERROR(MATCH(H$6,#REF!,0)),"",H$6)</f>
        <v/>
      </c>
    </row>
    <row r="24" spans="1:20" ht="20.100000000000001" customHeight="1" x14ac:dyDescent="0.35">
      <c r="B24" s="49" t="str">
        <f>"www.mathbuch.info"</f>
        <v>www.mathbuch.info</v>
      </c>
      <c r="K24" s="10"/>
      <c r="L24" s="2" t="str">
        <f>IF(ISERROR(MATCH(F$6,#REF!,0)),"",F$6)</f>
        <v/>
      </c>
      <c r="M24" s="2" t="str">
        <f>IF(ISERROR(MATCH(G$6,#REF!,0)),"",G$6)</f>
        <v/>
      </c>
      <c r="N24" s="2" t="str">
        <f>IF(ISERROR(MATCH(H$6,#REF!,0)),"",H$6)</f>
        <v/>
      </c>
      <c r="T24" s="50" t="s">
        <v>30</v>
      </c>
    </row>
    <row r="25" spans="1:20" ht="20.100000000000001" customHeight="1" x14ac:dyDescent="0.2">
      <c r="K25" s="10"/>
      <c r="L25" s="2" t="str">
        <f>IF(ISERROR(MATCH(F$6,#REF!,0)),"",F$6)</f>
        <v/>
      </c>
      <c r="M25" s="2" t="str">
        <f>IF(ISERROR(MATCH(G$6,#REF!,0)),"",G$6)</f>
        <v/>
      </c>
      <c r="N25" s="2" t="str">
        <f>IF(ISERROR(MATCH(H$6,#REF!,0)),"",H$6)</f>
        <v/>
      </c>
    </row>
    <row r="26" spans="1:20" ht="20.100000000000001" customHeight="1" x14ac:dyDescent="0.2">
      <c r="K26" s="10"/>
      <c r="L26" s="2" t="str">
        <f>IF(ISERROR(MATCH(F$6,#REF!,0)),"",F$6)</f>
        <v/>
      </c>
      <c r="M26" s="2" t="str">
        <f>IF(ISERROR(MATCH(G$6,#REF!,0)),"",G$6)</f>
        <v/>
      </c>
      <c r="N26" s="2" t="str">
        <f>IF(ISERROR(MATCH(H$6,#REF!,0)),"",H$6)</f>
        <v/>
      </c>
    </row>
    <row r="27" spans="1:20" ht="20.100000000000001" customHeight="1" x14ac:dyDescent="0.2">
      <c r="K27" s="10"/>
      <c r="L27" s="2" t="str">
        <f>IF(ISERROR(MATCH(F$6,#REF!,0)),"",F$6)</f>
        <v/>
      </c>
      <c r="M27" s="2" t="str">
        <f>IF(ISERROR(MATCH(G$6,#REF!,0)),"",G$6)</f>
        <v/>
      </c>
      <c r="N27" s="2" t="str">
        <f>IF(ISERROR(MATCH(H$6,#REF!,0)),"",H$6)</f>
        <v/>
      </c>
    </row>
    <row r="28" spans="1:20" ht="20.100000000000001" customHeight="1" x14ac:dyDescent="0.2">
      <c r="K28" s="10"/>
      <c r="L28" s="2" t="str">
        <f>IF(ISERROR(MATCH(F$6,#REF!,0)),"",F$6)</f>
        <v/>
      </c>
      <c r="M28" s="2" t="str">
        <f>IF(ISERROR(MATCH(G$6,#REF!,0)),"",G$6)</f>
        <v/>
      </c>
      <c r="N28" s="2" t="str">
        <f>IF(ISERROR(MATCH(H$6,#REF!,0)),"",H$6)</f>
        <v/>
      </c>
    </row>
    <row r="29" spans="1:20" ht="18" customHeight="1" x14ac:dyDescent="0.2"/>
    <row r="30" spans="1:20" ht="18" customHeight="1" x14ac:dyDescent="0.2"/>
    <row r="31" spans="1:20" ht="18" customHeight="1" x14ac:dyDescent="0.2"/>
    <row r="32" spans="1:20" ht="18" customHeight="1" x14ac:dyDescent="0.2"/>
    <row r="33" ht="18" customHeight="1" x14ac:dyDescent="0.2"/>
    <row r="34" ht="18" customHeight="1" x14ac:dyDescent="0.2"/>
    <row r="35" ht="18" customHeight="1" x14ac:dyDescent="0.2"/>
    <row r="36" ht="18" customHeight="1" x14ac:dyDescent="0.2"/>
    <row r="37" ht="18" customHeight="1" x14ac:dyDescent="0.2"/>
    <row r="38" ht="18" customHeight="1" x14ac:dyDescent="0.2"/>
    <row r="39" ht="18" customHeight="1" x14ac:dyDescent="0.2"/>
    <row r="40" ht="18" customHeight="1" x14ac:dyDescent="0.2"/>
    <row r="41" ht="18" customHeight="1" x14ac:dyDescent="0.2"/>
    <row r="42" ht="18" customHeight="1" x14ac:dyDescent="0.2"/>
    <row r="43" ht="18" customHeight="1" x14ac:dyDescent="0.2"/>
    <row r="44" ht="18" customHeight="1" x14ac:dyDescent="0.2"/>
    <row r="45" ht="18" customHeight="1" x14ac:dyDescent="0.2"/>
    <row r="46" ht="18" customHeight="1" x14ac:dyDescent="0.2"/>
    <row r="47" ht="18" customHeight="1" x14ac:dyDescent="0.2"/>
    <row r="48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</sheetData>
  <sheetProtection sheet="1" objects="1" scenarios="1" selectLockedCells="1"/>
  <mergeCells count="8">
    <mergeCell ref="S8:S9"/>
    <mergeCell ref="T8:T9"/>
    <mergeCell ref="B21:G22"/>
    <mergeCell ref="S20:T22"/>
    <mergeCell ref="L8:M8"/>
    <mergeCell ref="F8:G8"/>
    <mergeCell ref="C8:E9"/>
    <mergeCell ref="L9:M9"/>
  </mergeCells>
  <conditionalFormatting sqref="C10:E19">
    <cfRule type="expression" dxfId="5" priority="229">
      <formula>C10=$I10</formula>
    </cfRule>
    <cfRule type="expression" dxfId="4" priority="230">
      <formula>C10=$J10</formula>
    </cfRule>
    <cfRule type="expression" dxfId="3" priority="231">
      <formula>C10=$K10</formula>
    </cfRule>
    <cfRule type="expression" dxfId="2" priority="232">
      <formula>C10=#REF!</formula>
    </cfRule>
    <cfRule type="expression" dxfId="1" priority="233">
      <formula>C10=#REF!</formula>
    </cfRule>
    <cfRule type="expression" dxfId="0" priority="234">
      <formula>C10=#REF!</formula>
    </cfRule>
  </conditionalFormatting>
  <pageMargins left="0.70866141732283472" right="0.70866141732283472" top="0.78740157480314965" bottom="0.78740157480314965" header="0.31496062992125984" footer="0.31496062992125984"/>
  <pageSetup paperSize="9" scale="82" orientation="landscape" r:id="rId1"/>
  <ignoredErrors>
    <ignoredError sqref="C11:E11 C12:E12 C13 D13:E13 T11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AC9"/>
  <sheetViews>
    <sheetView workbookViewId="0">
      <selection activeCell="N22" sqref="N22"/>
    </sheetView>
  </sheetViews>
  <sheetFormatPr baseColWidth="10" defaultRowHeight="12.75" x14ac:dyDescent="0.2"/>
  <cols>
    <col min="1" max="1" width="4.7109375" customWidth="1"/>
    <col min="3" max="3" width="1.7109375" customWidth="1"/>
    <col min="4" max="4" width="4.7109375" customWidth="1"/>
    <col min="6" max="6" width="1.7109375" customWidth="1"/>
    <col min="7" max="7" width="4.7109375" customWidth="1"/>
    <col min="9" max="9" width="1.7109375" customWidth="1"/>
    <col min="10" max="10" width="4.7109375" customWidth="1"/>
    <col min="12" max="12" width="1.7109375" customWidth="1"/>
    <col min="13" max="13" width="4.7109375" customWidth="1"/>
    <col min="15" max="15" width="1.7109375" customWidth="1"/>
    <col min="16" max="16" width="4.7109375" customWidth="1"/>
    <col min="18" max="18" width="1.7109375" customWidth="1"/>
    <col min="19" max="19" width="4.7109375" customWidth="1"/>
    <col min="21" max="21" width="1.7109375" customWidth="1"/>
    <col min="22" max="22" width="4.7109375" customWidth="1"/>
    <col min="24" max="24" width="1.7109375" customWidth="1"/>
    <col min="25" max="25" width="4.7109375" customWidth="1"/>
    <col min="27" max="27" width="1.7109375" customWidth="1"/>
    <col min="28" max="28" width="4.7109375" customWidth="1"/>
  </cols>
  <sheetData>
    <row r="1" spans="1:29" x14ac:dyDescent="0.2">
      <c r="A1" s="63" t="s">
        <v>0</v>
      </c>
      <c r="B1" s="63"/>
      <c r="D1" s="63" t="s">
        <v>1</v>
      </c>
      <c r="E1" s="63"/>
      <c r="G1" s="63" t="s">
        <v>2</v>
      </c>
      <c r="H1" s="63"/>
      <c r="J1" s="63" t="s">
        <v>3</v>
      </c>
      <c r="K1" s="63"/>
      <c r="M1" s="63" t="s">
        <v>4</v>
      </c>
      <c r="N1" s="63"/>
      <c r="P1" s="63" t="s">
        <v>5</v>
      </c>
      <c r="Q1" s="63"/>
      <c r="S1" s="63" t="s">
        <v>6</v>
      </c>
      <c r="T1" s="63"/>
      <c r="V1" s="63" t="s">
        <v>7</v>
      </c>
      <c r="W1" s="63"/>
      <c r="Y1" s="63" t="s">
        <v>8</v>
      </c>
      <c r="Z1" s="63"/>
      <c r="AB1" s="63" t="s">
        <v>9</v>
      </c>
      <c r="AC1" s="63"/>
    </row>
    <row r="2" spans="1:29" x14ac:dyDescent="0.2">
      <c r="A2" s="11">
        <f ca="1">RANK(B$2,B$2:B$9)</f>
        <v>6</v>
      </c>
      <c r="B2">
        <f ca="1">RAND()</f>
        <v>0.56956080129406383</v>
      </c>
      <c r="D2" s="11">
        <f ca="1">RANK(E$2,E$2:E$9)</f>
        <v>1</v>
      </c>
      <c r="E2">
        <f ca="1">RAND()</f>
        <v>0.76621729832715568</v>
      </c>
      <c r="G2" s="11">
        <f ca="1">RANK(H$2,H$2:H$9)</f>
        <v>6</v>
      </c>
      <c r="H2">
        <f ca="1">RAND()</f>
        <v>0.34797145892225712</v>
      </c>
      <c r="J2" s="11">
        <f ca="1">RANK(K$2,K$2:K$9)</f>
        <v>7</v>
      </c>
      <c r="K2">
        <f ca="1">RAND()</f>
        <v>0.2183377708554407</v>
      </c>
      <c r="M2" s="11">
        <f ca="1">RANK(N$2,N$2:N$9)</f>
        <v>2</v>
      </c>
      <c r="N2">
        <f ca="1">RAND()</f>
        <v>0.70159516673892208</v>
      </c>
      <c r="P2" s="11">
        <f ca="1">RANK(Q$2,Q$2:Q$9)</f>
        <v>1</v>
      </c>
      <c r="Q2">
        <f ca="1">RAND()</f>
        <v>0.81233530124329068</v>
      </c>
      <c r="S2" s="11">
        <f ca="1">RANK(T$2,T$2:T$9)</f>
        <v>7</v>
      </c>
      <c r="T2">
        <f ca="1">RAND()</f>
        <v>6.1332033418649901E-2</v>
      </c>
      <c r="V2" s="11">
        <f ca="1">RANK(W$2,W$2:W$9)</f>
        <v>8</v>
      </c>
      <c r="W2">
        <f ca="1">RAND()</f>
        <v>0.38865956427789383</v>
      </c>
      <c r="Y2" s="11">
        <f ca="1">RANK(Z$2,Z$2:Z$9)</f>
        <v>7</v>
      </c>
      <c r="Z2">
        <f ca="1">RAND()</f>
        <v>8.4746413330010317E-2</v>
      </c>
      <c r="AB2" s="11">
        <f ca="1">RANK(AC$2,AC$2:AC$9)</f>
        <v>2</v>
      </c>
      <c r="AC2">
        <f ca="1">RAND()</f>
        <v>0.70378408436384743</v>
      </c>
    </row>
    <row r="3" spans="1:29" x14ac:dyDescent="0.2">
      <c r="A3" s="11">
        <f ca="1">RANK(B$3,B$2:B$9)</f>
        <v>1</v>
      </c>
      <c r="B3">
        <f t="shared" ref="B3:B9" ca="1" si="0">RAND()</f>
        <v>0.85095857631691263</v>
      </c>
      <c r="D3" s="11">
        <f ca="1">RANK(E$3,E$2:E$9)</f>
        <v>2</v>
      </c>
      <c r="E3">
        <f t="shared" ref="E3:E9" ca="1" si="1">RAND()</f>
        <v>0.74808563514023119</v>
      </c>
      <c r="G3" s="11">
        <f ca="1">RANK(H$3,H$2:H$9)</f>
        <v>3</v>
      </c>
      <c r="H3">
        <f t="shared" ref="H3:H9" ca="1" si="2">RAND()</f>
        <v>0.63137766039721144</v>
      </c>
      <c r="J3" s="11">
        <f ca="1">RANK(K$3,K$2:K$9)</f>
        <v>2</v>
      </c>
      <c r="K3">
        <f t="shared" ref="K3:K9" ca="1" si="3">RAND()</f>
        <v>0.64197431403044714</v>
      </c>
      <c r="M3" s="11">
        <f ca="1">RANK(N$3,N$2:N$9)</f>
        <v>8</v>
      </c>
      <c r="N3">
        <f t="shared" ref="N3:N9" ca="1" si="4">RAND()</f>
        <v>3.9199975111353647E-2</v>
      </c>
      <c r="P3" s="11">
        <f ca="1">RANK(Q$3,Q$2:Q$9)</f>
        <v>6</v>
      </c>
      <c r="Q3">
        <f t="shared" ref="Q3:Q9" ca="1" si="5">RAND()</f>
        <v>0.3626806264132395</v>
      </c>
      <c r="S3" s="11">
        <f ca="1">RANK(T$3,T$2:T$9)</f>
        <v>6</v>
      </c>
      <c r="T3">
        <f t="shared" ref="T3:T9" ca="1" si="6">RAND()</f>
        <v>0.37350554719980245</v>
      </c>
      <c r="V3" s="11">
        <f ca="1">RANK(W$3,W$2:W$9)</f>
        <v>4</v>
      </c>
      <c r="W3">
        <f t="shared" ref="W3:W9" ca="1" si="7">RAND()</f>
        <v>0.57196943610384976</v>
      </c>
      <c r="Y3" s="11">
        <f ca="1">RANK(Z$3,Z$2:Z$9)</f>
        <v>6</v>
      </c>
      <c r="Z3">
        <f t="shared" ref="Z3:Z9" ca="1" si="8">RAND()</f>
        <v>0.22222621830553624</v>
      </c>
      <c r="AB3" s="11">
        <f ca="1">RANK(AC$3,AC$2:AC$9)</f>
        <v>4</v>
      </c>
      <c r="AC3">
        <f t="shared" ref="AC3:AC9" ca="1" si="9">RAND()</f>
        <v>0.49551002065093719</v>
      </c>
    </row>
    <row r="4" spans="1:29" x14ac:dyDescent="0.2">
      <c r="A4" s="11">
        <f ca="1">RANK(B$4,B$2:B$9)</f>
        <v>2</v>
      </c>
      <c r="B4">
        <f t="shared" ca="1" si="0"/>
        <v>0.81199329203624282</v>
      </c>
      <c r="D4" s="11">
        <f ca="1">RANK(E$4,E$2:E$9)</f>
        <v>4</v>
      </c>
      <c r="E4">
        <f t="shared" ca="1" si="1"/>
        <v>0.23695492866904722</v>
      </c>
      <c r="G4" s="11">
        <f ca="1">RANK(H$4,H$2:H$9)</f>
        <v>7</v>
      </c>
      <c r="H4">
        <f t="shared" ca="1" si="2"/>
        <v>0.19057979591715168</v>
      </c>
      <c r="J4" s="11">
        <f ca="1">RANK(K$4,K$2:K$9)</f>
        <v>3</v>
      </c>
      <c r="K4">
        <f t="shared" ca="1" si="3"/>
        <v>0.58624846949533216</v>
      </c>
      <c r="M4" s="11">
        <f ca="1">RANK(N$4,N$2:N$9)</f>
        <v>4</v>
      </c>
      <c r="N4">
        <f t="shared" ca="1" si="4"/>
        <v>0.67801796310872875</v>
      </c>
      <c r="P4" s="11">
        <f ca="1">RANK(Q$4,Q$2:Q$9)</f>
        <v>4</v>
      </c>
      <c r="Q4">
        <f t="shared" ca="1" si="5"/>
        <v>0.46915830360236976</v>
      </c>
      <c r="S4" s="11">
        <f ca="1">RANK(T$4,T$2:T$9)</f>
        <v>8</v>
      </c>
      <c r="T4">
        <f t="shared" ca="1" si="6"/>
        <v>9.5814826762796734E-4</v>
      </c>
      <c r="V4" s="11">
        <f ca="1">RANK(W$4,W$2:W$9)</f>
        <v>1</v>
      </c>
      <c r="W4">
        <f t="shared" ca="1" si="7"/>
        <v>0.9664248906340055</v>
      </c>
      <c r="Y4" s="11">
        <f ca="1">RANK(Z$4,Z$2:Z$9)</f>
        <v>1</v>
      </c>
      <c r="Z4">
        <f t="shared" ca="1" si="8"/>
        <v>0.94794795776660867</v>
      </c>
      <c r="AB4" s="11">
        <f ca="1">RANK(AC$4,AC$2:AC$9)</f>
        <v>6</v>
      </c>
      <c r="AC4">
        <f t="shared" ca="1" si="9"/>
        <v>0.23837908496060645</v>
      </c>
    </row>
    <row r="5" spans="1:29" x14ac:dyDescent="0.2">
      <c r="A5" s="26"/>
      <c r="B5">
        <f t="shared" ca="1" si="0"/>
        <v>7.6509613729505377E-2</v>
      </c>
      <c r="D5" s="26"/>
      <c r="E5">
        <f t="shared" ca="1" si="1"/>
        <v>0.10045590033999707</v>
      </c>
      <c r="G5" s="26"/>
      <c r="H5">
        <f t="shared" ca="1" si="2"/>
        <v>0.51780677275193254</v>
      </c>
      <c r="J5" s="26"/>
      <c r="K5">
        <f t="shared" ca="1" si="3"/>
        <v>0.98883272319778781</v>
      </c>
      <c r="M5" s="26"/>
      <c r="N5">
        <f t="shared" ca="1" si="4"/>
        <v>0.23957520672434696</v>
      </c>
      <c r="P5" s="26"/>
      <c r="Q5">
        <f t="shared" ca="1" si="5"/>
        <v>0.51624627575035886</v>
      </c>
      <c r="S5" s="26"/>
      <c r="T5">
        <f t="shared" ca="1" si="6"/>
        <v>0.43725699793581407</v>
      </c>
      <c r="V5" s="26"/>
      <c r="W5">
        <f t="shared" ca="1" si="7"/>
        <v>0.51565604623777539</v>
      </c>
      <c r="Y5" s="26"/>
      <c r="Z5">
        <f t="shared" ca="1" si="8"/>
        <v>0.74891086488247793</v>
      </c>
      <c r="AB5" s="26"/>
      <c r="AC5">
        <f t="shared" ca="1" si="9"/>
        <v>0.19960167926744576</v>
      </c>
    </row>
    <row r="6" spans="1:29" x14ac:dyDescent="0.2">
      <c r="A6" s="22">
        <f ca="1">SMALL(A$2:A$5,1)</f>
        <v>1</v>
      </c>
      <c r="B6">
        <f t="shared" ca="1" si="0"/>
        <v>0.66954493086106059</v>
      </c>
      <c r="D6" s="22">
        <f ca="1">SMALL(D$2:D$5,1)</f>
        <v>1</v>
      </c>
      <c r="E6">
        <f t="shared" ca="1" si="1"/>
        <v>7.7788881131202969E-2</v>
      </c>
      <c r="G6" s="22">
        <f ca="1">SMALL(G$2:G$5,1)</f>
        <v>3</v>
      </c>
      <c r="H6">
        <f t="shared" ca="1" si="2"/>
        <v>0.73142464442223432</v>
      </c>
      <c r="J6" s="22">
        <f ca="1">SMALL(J$2:J$5,1)</f>
        <v>2</v>
      </c>
      <c r="K6">
        <f t="shared" ca="1" si="3"/>
        <v>0.17055207268885642</v>
      </c>
      <c r="M6" s="22">
        <f ca="1">SMALL(M$2:M$5,1)</f>
        <v>2</v>
      </c>
      <c r="N6">
        <f t="shared" ca="1" si="4"/>
        <v>0.5237364004538374</v>
      </c>
      <c r="P6" s="22">
        <f ca="1">SMALL(P$2:P$5,1)</f>
        <v>1</v>
      </c>
      <c r="Q6">
        <f t="shared" ca="1" si="5"/>
        <v>0.12883398681631031</v>
      </c>
      <c r="S6" s="22">
        <f ca="1">SMALL(S$2:S$5,1)</f>
        <v>6</v>
      </c>
      <c r="T6">
        <f t="shared" ca="1" si="6"/>
        <v>0.55974279547126193</v>
      </c>
      <c r="V6" s="22">
        <f ca="1">SMALL(V$2:V$5,1)</f>
        <v>1</v>
      </c>
      <c r="W6">
        <f t="shared" ca="1" si="7"/>
        <v>0.96428454406702369</v>
      </c>
      <c r="Y6" s="22">
        <f ca="1">SMALL(Y$2:Y$5,1)</f>
        <v>1</v>
      </c>
      <c r="Z6">
        <f t="shared" ca="1" si="8"/>
        <v>0.28021371650233617</v>
      </c>
      <c r="AB6" s="22">
        <f ca="1">SMALL(AB$2:AB$5,1)</f>
        <v>2</v>
      </c>
      <c r="AC6">
        <f t="shared" ca="1" si="9"/>
        <v>0.65029378835987495</v>
      </c>
    </row>
    <row r="7" spans="1:29" x14ac:dyDescent="0.2">
      <c r="A7" s="23">
        <f ca="1">SMALL(A$2:A$5,2)</f>
        <v>2</v>
      </c>
      <c r="B7">
        <f t="shared" ca="1" si="0"/>
        <v>0.68023849405936854</v>
      </c>
      <c r="D7" s="23">
        <f ca="1">SMALL(D$2:D$5,2)</f>
        <v>2</v>
      </c>
      <c r="E7">
        <f t="shared" ca="1" si="1"/>
        <v>0.73794737445192604</v>
      </c>
      <c r="G7" s="23">
        <f ca="1">SMALL(G$2:G$5,2)</f>
        <v>6</v>
      </c>
      <c r="H7">
        <f t="shared" ca="1" si="2"/>
        <v>0.6627467937828796</v>
      </c>
      <c r="J7" s="23">
        <f ca="1">SMALL(J$2:J$5,2)</f>
        <v>3</v>
      </c>
      <c r="K7">
        <f t="shared" ca="1" si="3"/>
        <v>0.45555730465767452</v>
      </c>
      <c r="M7" s="23">
        <f ca="1">SMALL(M$2:M$5,2)</f>
        <v>4</v>
      </c>
      <c r="N7">
        <f t="shared" ca="1" si="4"/>
        <v>0.4439137322843888</v>
      </c>
      <c r="P7" s="23">
        <f ca="1">SMALL(P$2:P$5,2)</f>
        <v>4</v>
      </c>
      <c r="Q7">
        <f t="shared" ca="1" si="5"/>
        <v>0.4192158047783171</v>
      </c>
      <c r="S7" s="23">
        <f ca="1">SMALL(S$2:S$5,2)</f>
        <v>7</v>
      </c>
      <c r="T7">
        <f t="shared" ca="1" si="6"/>
        <v>0.5627820125896843</v>
      </c>
      <c r="V7" s="23">
        <f ca="1">SMALL(V$2:V$5,2)</f>
        <v>4</v>
      </c>
      <c r="W7">
        <f t="shared" ca="1" si="7"/>
        <v>0.52446343419895292</v>
      </c>
      <c r="Y7" s="23">
        <f ca="1">SMALL(Y$2:Y$5,2)</f>
        <v>6</v>
      </c>
      <c r="Z7">
        <f t="shared" ca="1" si="8"/>
        <v>0.2756793355300089</v>
      </c>
      <c r="AB7" s="23">
        <f ca="1">SMALL(AB$2:AB$5,2)</f>
        <v>4</v>
      </c>
      <c r="AC7">
        <f t="shared" ca="1" si="9"/>
        <v>0.89547140431331096</v>
      </c>
    </row>
    <row r="8" spans="1:29" x14ac:dyDescent="0.2">
      <c r="A8" s="24">
        <f ca="1">SMALL(A$2:A$5,3)</f>
        <v>6</v>
      </c>
      <c r="B8">
        <f t="shared" ca="1" si="0"/>
        <v>0.58164274912526226</v>
      </c>
      <c r="D8" s="24">
        <f ca="1">SMALL(D$2:D$5,3)</f>
        <v>4</v>
      </c>
      <c r="E8">
        <f t="shared" ca="1" si="1"/>
        <v>2.8451248833076814E-3</v>
      </c>
      <c r="G8" s="24">
        <f ca="1">SMALL(G$2:G$5,3)</f>
        <v>7</v>
      </c>
      <c r="H8">
        <f t="shared" ca="1" si="2"/>
        <v>0.5670884195688729</v>
      </c>
      <c r="J8" s="24">
        <f ca="1">SMALL(J$2:J$5,3)</f>
        <v>7</v>
      </c>
      <c r="K8">
        <f t="shared" ca="1" si="3"/>
        <v>0.47171753583620013</v>
      </c>
      <c r="M8" s="24">
        <f ca="1">SMALL(M$2:M$5,3)</f>
        <v>8</v>
      </c>
      <c r="N8">
        <f t="shared" ca="1" si="4"/>
        <v>0.78708643605709994</v>
      </c>
      <c r="P8" s="24">
        <f ca="1">SMALL(P$2:P$5,3)</f>
        <v>6</v>
      </c>
      <c r="Q8">
        <f t="shared" ca="1" si="5"/>
        <v>0.31027521219628584</v>
      </c>
      <c r="S8" s="24">
        <f ca="1">SMALL(S$2:S$5,3)</f>
        <v>8</v>
      </c>
      <c r="T8">
        <f t="shared" ca="1" si="6"/>
        <v>0.59999857146713997</v>
      </c>
      <c r="V8" s="24">
        <f ca="1">SMALL(V$2:V$5,3)</f>
        <v>8</v>
      </c>
      <c r="W8">
        <f t="shared" ca="1" si="7"/>
        <v>0.5728107902816526</v>
      </c>
      <c r="Y8" s="24">
        <f ca="1">SMALL(Y$2:Y$5,3)</f>
        <v>7</v>
      </c>
      <c r="Z8">
        <f t="shared" ca="1" si="8"/>
        <v>0.87160966519348104</v>
      </c>
      <c r="AB8" s="24">
        <f ca="1">SMALL(AB$2:AB$5,3)</f>
        <v>6</v>
      </c>
      <c r="AC8">
        <f t="shared" ca="1" si="9"/>
        <v>0.40025705196660166</v>
      </c>
    </row>
    <row r="9" spans="1:29" x14ac:dyDescent="0.2">
      <c r="B9">
        <f t="shared" ca="1" si="0"/>
        <v>0.3205254091991615</v>
      </c>
      <c r="E9">
        <f t="shared" ca="1" si="1"/>
        <v>9.7944769066171555E-2</v>
      </c>
      <c r="H9">
        <f t="shared" ca="1" si="2"/>
        <v>0.18738589017296381</v>
      </c>
      <c r="K9">
        <f t="shared" ca="1" si="3"/>
        <v>0.27057597951739376</v>
      </c>
      <c r="N9">
        <f t="shared" ca="1" si="4"/>
        <v>0.69939689084241075</v>
      </c>
      <c r="Q9">
        <f t="shared" ca="1" si="5"/>
        <v>0.69981627900396948</v>
      </c>
      <c r="T9">
        <f t="shared" ca="1" si="6"/>
        <v>0.39281882242905064</v>
      </c>
      <c r="W9">
        <f t="shared" ca="1" si="7"/>
        <v>0.45782326353043878</v>
      </c>
      <c r="Z9">
        <f t="shared" ca="1" si="8"/>
        <v>2.0653038359755849E-2</v>
      </c>
      <c r="AC9">
        <f t="shared" ca="1" si="9"/>
        <v>4.0889311136902529E-2</v>
      </c>
    </row>
  </sheetData>
  <mergeCells count="10">
    <mergeCell ref="A1:B1"/>
    <mergeCell ref="D1:E1"/>
    <mergeCell ref="G1:H1"/>
    <mergeCell ref="J1:K1"/>
    <mergeCell ref="M1:N1"/>
    <mergeCell ref="P1:Q1"/>
    <mergeCell ref="S1:T1"/>
    <mergeCell ref="V1:W1"/>
    <mergeCell ref="Y1:Z1"/>
    <mergeCell ref="AB1:AC1"/>
  </mergeCell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Aufgabe 1</vt:lpstr>
      <vt:lpstr>(Ziehungen berechnen)</vt:lpstr>
      <vt:lpstr>'Aufgabe 1'!Druckbereich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Guido Mazzuri</dc:creator>
  <cp:lastModifiedBy>Guido Mazzuri</cp:lastModifiedBy>
  <cp:lastPrinted>2015-07-24T10:53:01Z</cp:lastPrinted>
  <dcterms:created xsi:type="dcterms:W3CDTF">2015-04-02T18:37:28Z</dcterms:created>
  <dcterms:modified xsi:type="dcterms:W3CDTF">2015-08-10T10:36:34Z</dcterms:modified>
</cp:coreProperties>
</file>